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PC\Desktop\"/>
    </mc:Choice>
  </mc:AlternateContent>
  <xr:revisionPtr revIDLastSave="0" documentId="8_{21359233-2960-4682-A96E-1CEC475BBAEA}" xr6:coauthVersionLast="47" xr6:coauthVersionMax="47" xr10:uidLastSave="{00000000-0000-0000-0000-000000000000}"/>
  <bookViews>
    <workbookView xWindow="-110" yWindow="-110" windowWidth="19420" windowHeight="10300" xr2:uid="{FF9EADA3-0B0E-4761-90D7-52BDED85A98F}"/>
  </bookViews>
  <sheets>
    <sheet name="算定基礎賃金集計表" sheetId="1" r:id="rId1"/>
    <sheet name="申告書（一致しない場合）" sheetId="3" r:id="rId2"/>
    <sheet name="申告書（同じ場合）" sheetId="2" r:id="rId3"/>
  </sheets>
  <definedNames>
    <definedName name="_xlnm._FilterDatabase" localSheetId="0" hidden="1">算定基礎賃金集計表!$B$5:$AD$25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1" i="1" l="1"/>
  <c r="E20" i="3"/>
  <c r="J20" i="3" s="1"/>
  <c r="E19" i="3"/>
  <c r="J19" i="3" s="1"/>
  <c r="J18" i="3" s="1"/>
  <c r="E12" i="3"/>
  <c r="J12" i="3" s="1"/>
  <c r="G5" i="3"/>
  <c r="D5" i="3"/>
  <c r="Q21" i="1"/>
  <c r="Q22" i="1"/>
  <c r="Q23" i="1"/>
  <c r="T9" i="1"/>
  <c r="U9" i="1"/>
  <c r="V9" i="1"/>
  <c r="W9" i="1"/>
  <c r="X9" i="1"/>
  <c r="Y9" i="1"/>
  <c r="Z9" i="1"/>
  <c r="T10" i="1"/>
  <c r="U10" i="1"/>
  <c r="V10" i="1"/>
  <c r="W10" i="1"/>
  <c r="X10" i="1"/>
  <c r="Y10" i="1"/>
  <c r="Z10" i="1"/>
  <c r="T11" i="1"/>
  <c r="U11" i="1"/>
  <c r="V11" i="1"/>
  <c r="W11" i="1"/>
  <c r="X11" i="1"/>
  <c r="Y11" i="1"/>
  <c r="Z11" i="1"/>
  <c r="T12" i="1"/>
  <c r="U12" i="1"/>
  <c r="V12" i="1"/>
  <c r="W12" i="1"/>
  <c r="X12" i="1"/>
  <c r="Y12" i="1"/>
  <c r="Z12" i="1"/>
  <c r="T13" i="1"/>
  <c r="U13" i="1"/>
  <c r="V13" i="1"/>
  <c r="W13" i="1"/>
  <c r="X13" i="1"/>
  <c r="Y13" i="1"/>
  <c r="Z13" i="1"/>
  <c r="T14" i="1"/>
  <c r="U14" i="1"/>
  <c r="V14" i="1"/>
  <c r="W14" i="1"/>
  <c r="X14" i="1"/>
  <c r="Y14" i="1"/>
  <c r="Z14" i="1"/>
  <c r="T15" i="1"/>
  <c r="U15" i="1"/>
  <c r="V15" i="1"/>
  <c r="W15" i="1"/>
  <c r="X15" i="1"/>
  <c r="Y15" i="1"/>
  <c r="Z15" i="1"/>
  <c r="T16" i="1"/>
  <c r="U16" i="1"/>
  <c r="V16" i="1"/>
  <c r="W16" i="1"/>
  <c r="X16" i="1"/>
  <c r="Y16" i="1"/>
  <c r="Z16" i="1"/>
  <c r="T17" i="1"/>
  <c r="U17" i="1"/>
  <c r="V17" i="1"/>
  <c r="W17" i="1"/>
  <c r="X17" i="1"/>
  <c r="Y17" i="1"/>
  <c r="Z17" i="1"/>
  <c r="T18" i="1"/>
  <c r="U18" i="1"/>
  <c r="V18" i="1"/>
  <c r="W18" i="1"/>
  <c r="X18" i="1"/>
  <c r="Y18" i="1"/>
  <c r="Z18" i="1"/>
  <c r="T19" i="1"/>
  <c r="U19" i="1"/>
  <c r="V19" i="1"/>
  <c r="W19" i="1"/>
  <c r="X19" i="1"/>
  <c r="Y19" i="1"/>
  <c r="Z19" i="1"/>
  <c r="T20" i="1"/>
  <c r="U20" i="1"/>
  <c r="V20" i="1"/>
  <c r="W20" i="1"/>
  <c r="X20" i="1"/>
  <c r="Y20" i="1"/>
  <c r="Z20" i="1"/>
  <c r="S10" i="1"/>
  <c r="S12" i="1"/>
  <c r="S13" i="1"/>
  <c r="AA13" i="1" s="1"/>
  <c r="S14" i="1"/>
  <c r="S15" i="1"/>
  <c r="S16" i="1"/>
  <c r="S17" i="1"/>
  <c r="AA17" i="1" s="1"/>
  <c r="S18" i="1"/>
  <c r="S19" i="1"/>
  <c r="S20" i="1"/>
  <c r="S9" i="1"/>
  <c r="AC10" i="1"/>
  <c r="AA15" i="1"/>
  <c r="AC16" i="1"/>
  <c r="AC17" i="1"/>
  <c r="AC9" i="1"/>
  <c r="G24" i="1"/>
  <c r="I24" i="1"/>
  <c r="K24" i="1"/>
  <c r="M24" i="1"/>
  <c r="E24" i="1"/>
  <c r="O10" i="1"/>
  <c r="Q10" i="1"/>
  <c r="O11" i="1"/>
  <c r="Q11" i="1"/>
  <c r="O12" i="1"/>
  <c r="Q12" i="1"/>
  <c r="O13" i="1"/>
  <c r="Q13" i="1"/>
  <c r="O14" i="1"/>
  <c r="Q14" i="1"/>
  <c r="O15" i="1"/>
  <c r="Q15" i="1"/>
  <c r="O16" i="1"/>
  <c r="Q16" i="1"/>
  <c r="O17" i="1"/>
  <c r="Q17" i="1"/>
  <c r="O18" i="1"/>
  <c r="Q18" i="1"/>
  <c r="O19" i="1"/>
  <c r="Q19" i="1"/>
  <c r="O20" i="1"/>
  <c r="Q20" i="1"/>
  <c r="O9" i="1"/>
  <c r="Q9" i="1"/>
  <c r="AA20" i="1" l="1"/>
  <c r="AC18" i="1"/>
  <c r="AC14" i="1"/>
  <c r="AC15" i="1"/>
  <c r="AA16" i="1"/>
  <c r="AA12" i="1"/>
  <c r="S24" i="1"/>
  <c r="S29" i="1" s="1"/>
  <c r="W29" i="1" s="1"/>
  <c r="G5" i="2" s="1"/>
  <c r="AC11" i="1"/>
  <c r="AC20" i="1"/>
  <c r="AA18" i="1"/>
  <c r="AA14" i="1"/>
  <c r="AC12" i="1"/>
  <c r="AA10" i="1"/>
  <c r="AC19" i="1"/>
  <c r="AA9" i="1"/>
  <c r="AA19" i="1"/>
  <c r="Y24" i="1"/>
  <c r="AC13" i="1"/>
  <c r="AA11" i="1"/>
  <c r="W24" i="1"/>
  <c r="U24" i="1"/>
  <c r="Q24" i="1"/>
  <c r="A2" i="3" s="1"/>
  <c r="O24" i="1"/>
  <c r="B29" i="1" s="1"/>
  <c r="C24" i="1"/>
  <c r="W35" i="1" l="1"/>
  <c r="E13" i="3" s="1"/>
  <c r="J13" i="3" s="1"/>
  <c r="M29" i="3" s="1"/>
  <c r="AC24" i="1"/>
  <c r="W33" i="1" s="1"/>
  <c r="AA24" i="1"/>
  <c r="F29" i="1"/>
  <c r="D5" i="2" s="1"/>
  <c r="W31" i="1"/>
  <c r="E11" i="3" s="1"/>
  <c r="J11" i="3" s="1"/>
  <c r="J10" i="3" s="1"/>
  <c r="G24" i="3" l="1"/>
  <c r="G29" i="3" s="1"/>
  <c r="D24" i="3"/>
  <c r="E29" i="3" s="1"/>
  <c r="C29" i="3"/>
  <c r="A2" i="2"/>
  <c r="S40" i="1"/>
  <c r="E10" i="2"/>
  <c r="J10" i="2" s="1"/>
  <c r="D24" i="2" s="1"/>
  <c r="I29" i="3" l="1"/>
  <c r="O29" i="3" s="1"/>
  <c r="G24" i="2"/>
  <c r="G29" i="2" s="1"/>
  <c r="C29" i="2"/>
  <c r="E29" i="2"/>
  <c r="E13" i="2"/>
  <c r="J13" i="2" s="1"/>
  <c r="M29" i="2" s="1"/>
  <c r="E18" i="2"/>
  <c r="J18" i="2" s="1"/>
  <c r="I29" i="2" l="1"/>
  <c r="O29" i="2" s="1"/>
</calcChain>
</file>

<file path=xl/sharedStrings.xml><?xml version="1.0" encoding="utf-8"?>
<sst xmlns="http://schemas.openxmlformats.org/spreadsheetml/2006/main" count="350" uniqueCount="83">
  <si>
    <t>人</t>
    <rPh sb="0" eb="1">
      <t>ヒト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</si>
  <si>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</si>
  <si>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</si>
  <si>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労災保険</t>
    <rPh sb="0" eb="2">
      <t>ロウサイ</t>
    </rPh>
    <rPh sb="2" eb="4">
      <t>ホケン</t>
    </rPh>
    <phoneticPr fontId="1"/>
  </si>
  <si>
    <t>⑪の合計</t>
    <rPh sb="2" eb="4">
      <t>ゴウケイ</t>
    </rPh>
    <phoneticPr fontId="1"/>
  </si>
  <si>
    <t>÷１２＝</t>
    <phoneticPr fontId="1"/>
  </si>
  <si>
    <t>・・・⑩</t>
    <phoneticPr fontId="1"/>
  </si>
  <si>
    <t>労働保険対象者分</t>
    <rPh sb="0" eb="2">
      <t>ロウドウ</t>
    </rPh>
    <rPh sb="2" eb="4">
      <t>ホケン</t>
    </rPh>
    <rPh sb="4" eb="6">
      <t>タイショウ</t>
    </rPh>
    <rPh sb="6" eb="7">
      <t>シャ</t>
    </rPh>
    <rPh sb="7" eb="8">
      <t>ブン</t>
    </rPh>
    <phoneticPr fontId="1"/>
  </si>
  <si>
    <t>申告書⑤へ転記</t>
    <rPh sb="0" eb="3">
      <t>シンコクショ</t>
    </rPh>
    <rPh sb="5" eb="7">
      <t>テンキ</t>
    </rPh>
    <phoneticPr fontId="1"/>
  </si>
  <si>
    <t>申告書⑧（ロ）への転記</t>
    <rPh sb="0" eb="3">
      <t>シンコクショ</t>
    </rPh>
    <rPh sb="9" eb="11">
      <t>テンキ</t>
    </rPh>
    <phoneticPr fontId="1"/>
  </si>
  <si>
    <t>人</t>
    <rPh sb="0" eb="1">
      <t>ニン</t>
    </rPh>
    <phoneticPr fontId="1"/>
  </si>
  <si>
    <t>⑩の合計を1000円未満切り捨て</t>
    <rPh sb="2" eb="4">
      <t>ゴウケイ</t>
    </rPh>
    <rPh sb="9" eb="10">
      <t>エン</t>
    </rPh>
    <rPh sb="10" eb="12">
      <t>ミマン</t>
    </rPh>
    <rPh sb="12" eb="13">
      <t>キ</t>
    </rPh>
    <rPh sb="14" eb="15">
      <t>ス</t>
    </rPh>
    <phoneticPr fontId="1"/>
  </si>
  <si>
    <t>千円</t>
    <rPh sb="0" eb="2">
      <t>センエン</t>
    </rPh>
    <phoneticPr fontId="1"/>
  </si>
  <si>
    <t>⑩の合計を1001円未満切り捨て</t>
    <rPh sb="2" eb="4">
      <t>ゴウケイ</t>
    </rPh>
    <rPh sb="9" eb="10">
      <t>エン</t>
    </rPh>
    <rPh sb="10" eb="12">
      <t>ミマン</t>
    </rPh>
    <rPh sb="12" eb="13">
      <t>キ</t>
    </rPh>
    <rPh sb="14" eb="15">
      <t>ス</t>
    </rPh>
    <phoneticPr fontId="1"/>
  </si>
  <si>
    <t>一般拠出金</t>
    <rPh sb="0" eb="2">
      <t>イッパン</t>
    </rPh>
    <rPh sb="2" eb="5">
      <t>キョシュツキン</t>
    </rPh>
    <phoneticPr fontId="1"/>
  </si>
  <si>
    <t>申告書⑧（ハ）への転記</t>
    <rPh sb="0" eb="3">
      <t>シンコクショ</t>
    </rPh>
    <rPh sb="9" eb="11">
      <t>テンキ</t>
    </rPh>
    <phoneticPr fontId="1"/>
  </si>
  <si>
    <t>⑫の合計を1000円未満切り捨て</t>
    <rPh sb="2" eb="4">
      <t>ゴウケイ</t>
    </rPh>
    <rPh sb="9" eb="10">
      <t>エン</t>
    </rPh>
    <rPh sb="10" eb="12">
      <t>ミマン</t>
    </rPh>
    <rPh sb="12" eb="13">
      <t>キ</t>
    </rPh>
    <rPh sb="14" eb="15">
      <t>ス</t>
    </rPh>
    <phoneticPr fontId="1"/>
  </si>
  <si>
    <t>・・・⑫</t>
    <phoneticPr fontId="1"/>
  </si>
  <si>
    <t>申告書⑧（ヘ）への転記</t>
    <rPh sb="0" eb="3">
      <t>シンコクショ</t>
    </rPh>
    <rPh sb="9" eb="11">
      <t>テンキ</t>
    </rPh>
    <phoneticPr fontId="1"/>
  </si>
  <si>
    <t>常用使用労働者数</t>
    <rPh sb="0" eb="2">
      <t>ジョウヨウ</t>
    </rPh>
    <rPh sb="2" eb="4">
      <t>シヨウ</t>
    </rPh>
    <rPh sb="4" eb="7">
      <t>ロウドウシャ</t>
    </rPh>
    <rPh sb="7" eb="8">
      <t>スウ</t>
    </rPh>
    <phoneticPr fontId="1"/>
  </si>
  <si>
    <t>④</t>
    <phoneticPr fontId="1"/>
  </si>
  <si>
    <t>⑨の合計</t>
    <rPh sb="2" eb="4">
      <t>ゴウケイ</t>
    </rPh>
    <phoneticPr fontId="1"/>
  </si>
  <si>
    <t>申告書④へ転記</t>
    <rPh sb="0" eb="3">
      <t>シンコクショ</t>
    </rPh>
    <rPh sb="5" eb="7">
      <t>テンキ</t>
    </rPh>
    <phoneticPr fontId="1"/>
  </si>
  <si>
    <t>雇用保険被保険者数</t>
    <rPh sb="0" eb="2">
      <t>コヨウ</t>
    </rPh>
    <rPh sb="2" eb="4">
      <t>ホケン</t>
    </rPh>
    <rPh sb="4" eb="8">
      <t>ヒホケンシャ</t>
    </rPh>
    <rPh sb="8" eb="9">
      <t>スウ</t>
    </rPh>
    <phoneticPr fontId="1"/>
  </si>
  <si>
    <t>労働保険料</t>
    <rPh sb="0" eb="2">
      <t>ロウドウ</t>
    </rPh>
    <rPh sb="2" eb="5">
      <t>ホケンリョウ</t>
    </rPh>
    <phoneticPr fontId="1"/>
  </si>
  <si>
    <t>労災保険分</t>
    <rPh sb="0" eb="2">
      <t>ロウサイ</t>
    </rPh>
    <rPh sb="2" eb="4">
      <t>ホケン</t>
    </rPh>
    <rPh sb="4" eb="5">
      <t>ブン</t>
    </rPh>
    <phoneticPr fontId="1"/>
  </si>
  <si>
    <t>雇用保険分</t>
    <rPh sb="0" eb="2">
      <t>コヨウ</t>
    </rPh>
    <rPh sb="2" eb="4">
      <t>ホケン</t>
    </rPh>
    <rPh sb="4" eb="5">
      <t>ブン</t>
    </rPh>
    <phoneticPr fontId="1"/>
  </si>
  <si>
    <t>（イ）</t>
    <phoneticPr fontId="1"/>
  </si>
  <si>
    <t>⑤</t>
    <phoneticPr fontId="1"/>
  </si>
  <si>
    <t>保険料・一般拠出金率</t>
    <rPh sb="0" eb="3">
      <t>ホケンリョウ</t>
    </rPh>
    <rPh sb="4" eb="6">
      <t>イッパン</t>
    </rPh>
    <rPh sb="6" eb="9">
      <t>キョシュツキン</t>
    </rPh>
    <rPh sb="9" eb="10">
      <t>リツ</t>
    </rPh>
    <phoneticPr fontId="1"/>
  </si>
  <si>
    <t>×</t>
    <phoneticPr fontId="1"/>
  </si>
  <si>
    <t>労災・雇用保険料算定基礎額が同額の場合、記入不要</t>
    <rPh sb="0" eb="2">
      <t>ロウサイ</t>
    </rPh>
    <rPh sb="3" eb="5">
      <t>コヨウ</t>
    </rPh>
    <rPh sb="5" eb="8">
      <t>ホケンリョウ</t>
    </rPh>
    <rPh sb="8" eb="10">
      <t>サンテイ</t>
    </rPh>
    <rPh sb="10" eb="12">
      <t>キソ</t>
    </rPh>
    <rPh sb="12" eb="13">
      <t>ガク</t>
    </rPh>
    <rPh sb="14" eb="16">
      <t>ドウガク</t>
    </rPh>
    <rPh sb="17" eb="19">
      <t>バアイ</t>
    </rPh>
    <rPh sb="20" eb="22">
      <t>キニュウ</t>
    </rPh>
    <rPh sb="22" eb="24">
      <t>フヨウ</t>
    </rPh>
    <phoneticPr fontId="1"/>
  </si>
  <si>
    <t>千円</t>
    <rPh sb="0" eb="1">
      <t>セン</t>
    </rPh>
    <rPh sb="1" eb="2">
      <t>エン</t>
    </rPh>
    <phoneticPr fontId="1"/>
  </si>
  <si>
    <t>（ヘ）</t>
    <phoneticPr fontId="1"/>
  </si>
  <si>
    <t>確定保険料・一般拠出金額</t>
    <rPh sb="0" eb="2">
      <t>カクテイ</t>
    </rPh>
    <rPh sb="2" eb="5">
      <t>ホケンリョウ</t>
    </rPh>
    <rPh sb="6" eb="8">
      <t>イッパン</t>
    </rPh>
    <rPh sb="8" eb="11">
      <t>キョシュツキン</t>
    </rPh>
    <rPh sb="11" eb="12">
      <t>ガク</t>
    </rPh>
    <phoneticPr fontId="1"/>
  </si>
  <si>
    <t>保険料・一般拠出金算定基礎額　⑧</t>
    <rPh sb="0" eb="3">
      <t>ホケンリョウ</t>
    </rPh>
    <rPh sb="4" eb="6">
      <t>イッパン</t>
    </rPh>
    <rPh sb="6" eb="9">
      <t>キョシュツキン</t>
    </rPh>
    <rPh sb="9" eb="11">
      <t>サンテイ</t>
    </rPh>
    <rPh sb="11" eb="13">
      <t>キソ</t>
    </rPh>
    <rPh sb="13" eb="14">
      <t>ガク</t>
    </rPh>
    <phoneticPr fontId="1"/>
  </si>
  <si>
    <t>⑱申告済概算保険料額</t>
  </si>
  <si>
    <t>差引額</t>
    <rPh sb="0" eb="2">
      <t>サシヒキ</t>
    </rPh>
    <rPh sb="2" eb="3">
      <t>ガク</t>
    </rPh>
    <phoneticPr fontId="1"/>
  </si>
  <si>
    <t>充当額</t>
    <rPh sb="0" eb="2">
      <t>ジュウトウ</t>
    </rPh>
    <rPh sb="2" eb="3">
      <t>ガク</t>
    </rPh>
    <phoneticPr fontId="1"/>
  </si>
  <si>
    <t>還付額</t>
    <rPh sb="0" eb="2">
      <t>カンプ</t>
    </rPh>
    <rPh sb="2" eb="3">
      <t>ガク</t>
    </rPh>
    <phoneticPr fontId="1"/>
  </si>
  <si>
    <t>不足額</t>
    <rPh sb="0" eb="2">
      <t>フソク</t>
    </rPh>
    <rPh sb="2" eb="3">
      <t>ガク</t>
    </rPh>
    <phoneticPr fontId="1"/>
  </si>
  <si>
    <t>充当の意思</t>
    <rPh sb="0" eb="2">
      <t>ジュウトウ</t>
    </rPh>
    <rPh sb="3" eb="5">
      <t>イシ</t>
    </rPh>
    <phoneticPr fontId="1"/>
  </si>
  <si>
    <t>期別納付額</t>
    <rPh sb="0" eb="1">
      <t>キ</t>
    </rPh>
    <rPh sb="1" eb="2">
      <t>ベツ</t>
    </rPh>
    <rPh sb="2" eb="4">
      <t>ノウフ</t>
    </rPh>
    <rPh sb="4" eb="5">
      <t>ガク</t>
    </rPh>
    <phoneticPr fontId="1"/>
  </si>
  <si>
    <t>第1期</t>
    <rPh sb="0" eb="1">
      <t>ダイ</t>
    </rPh>
    <rPh sb="2" eb="3">
      <t>キ</t>
    </rPh>
    <phoneticPr fontId="1"/>
  </si>
  <si>
    <t>第2期</t>
    <rPh sb="0" eb="1">
      <t>ダイ</t>
    </rPh>
    <rPh sb="2" eb="3">
      <t>キ</t>
    </rPh>
    <phoneticPr fontId="1"/>
  </si>
  <si>
    <t>第3期</t>
    <rPh sb="0" eb="1">
      <t>ダイ</t>
    </rPh>
    <rPh sb="2" eb="3">
      <t>キ</t>
    </rPh>
    <phoneticPr fontId="1"/>
  </si>
  <si>
    <t>労働保険料充当額</t>
    <rPh sb="0" eb="2">
      <t>ロウドウ</t>
    </rPh>
    <rPh sb="2" eb="5">
      <t>ホケンリョウ</t>
    </rPh>
    <rPh sb="5" eb="7">
      <t>ジュウトウ</t>
    </rPh>
    <rPh sb="7" eb="8">
      <t>ガク</t>
    </rPh>
    <phoneticPr fontId="1"/>
  </si>
  <si>
    <t>概算保険料</t>
    <rPh sb="0" eb="2">
      <t>ガイサン</t>
    </rPh>
    <rPh sb="2" eb="5">
      <t>ホケンリョウ</t>
    </rPh>
    <phoneticPr fontId="1"/>
  </si>
  <si>
    <t>今期労働保険料</t>
    <rPh sb="0" eb="2">
      <t>コンキ</t>
    </rPh>
    <rPh sb="2" eb="4">
      <t>ロウドウ</t>
    </rPh>
    <rPh sb="4" eb="7">
      <t>ホケンリョウ</t>
    </rPh>
    <phoneticPr fontId="1"/>
  </si>
  <si>
    <t>一般拠出充当額</t>
    <rPh sb="0" eb="2">
      <t>イッパン</t>
    </rPh>
    <rPh sb="2" eb="4">
      <t>キョシュツ</t>
    </rPh>
    <rPh sb="4" eb="6">
      <t>ジュウトウ</t>
    </rPh>
    <rPh sb="6" eb="7">
      <t>ガク</t>
    </rPh>
    <phoneticPr fontId="1"/>
  </si>
  <si>
    <t>役員だが、労働者扱いの人（役員報酬部分を除く）</t>
    <rPh sb="0" eb="2">
      <t>ヤクイン</t>
    </rPh>
    <rPh sb="5" eb="8">
      <t>ロウドウシャ</t>
    </rPh>
    <rPh sb="8" eb="9">
      <t>アツカ</t>
    </rPh>
    <rPh sb="11" eb="12">
      <t>ヒト</t>
    </rPh>
    <rPh sb="13" eb="19">
      <t>ヤクインホウシュウブブン</t>
    </rPh>
    <rPh sb="20" eb="21">
      <t>ノゾ</t>
    </rPh>
    <phoneticPr fontId="1"/>
  </si>
  <si>
    <t>賞与〇月分</t>
    <rPh sb="0" eb="2">
      <t>ショウヨ</t>
    </rPh>
    <rPh sb="3" eb="5">
      <t>ガツブン</t>
    </rPh>
    <phoneticPr fontId="1"/>
  </si>
  <si>
    <t>円</t>
    <rPh sb="0" eb="1">
      <t>エン</t>
    </rPh>
    <phoneticPr fontId="1"/>
  </si>
  <si>
    <t>・・・⑨</t>
    <phoneticPr fontId="1"/>
  </si>
  <si>
    <t>人</t>
    <rPh sb="0" eb="1">
      <t>ニン</t>
    </rPh>
    <phoneticPr fontId="1"/>
  </si>
  <si>
    <t>・・・⑪</t>
    <phoneticPr fontId="1"/>
  </si>
  <si>
    <t>人</t>
    <rPh sb="0" eb="1">
      <t>ヒト</t>
    </rPh>
    <phoneticPr fontId="1"/>
  </si>
  <si>
    <t>雇用保険対象者分</t>
    <rPh sb="0" eb="2">
      <t>コヨウ</t>
    </rPh>
    <rPh sb="2" eb="4">
      <t>ホケン</t>
    </rPh>
    <rPh sb="4" eb="6">
      <t>タイショウ</t>
    </rPh>
    <rPh sb="6" eb="7">
      <t>シャ</t>
    </rPh>
    <rPh sb="7" eb="8">
      <t>ブン</t>
    </rPh>
    <phoneticPr fontId="1"/>
  </si>
  <si>
    <t>保険料算定基礎額の見込み額　⑫</t>
    <rPh sb="0" eb="3">
      <t>ホケンリョウ</t>
    </rPh>
    <rPh sb="3" eb="5">
      <t>サンテイ</t>
    </rPh>
    <rPh sb="5" eb="7">
      <t>キソ</t>
    </rPh>
    <rPh sb="7" eb="8">
      <t>ガク</t>
    </rPh>
    <rPh sb="9" eb="11">
      <t>ミコ</t>
    </rPh>
    <rPh sb="12" eb="13">
      <t>ガク</t>
    </rPh>
    <phoneticPr fontId="1"/>
  </si>
  <si>
    <t>注意事項</t>
    <rPh sb="0" eb="4">
      <t>チュウイジコウ</t>
    </rPh>
    <phoneticPr fontId="1"/>
  </si>
  <si>
    <t>今期納付額</t>
    <rPh sb="0" eb="2">
      <t>コンキ</t>
    </rPh>
    <rPh sb="2" eb="5">
      <t>ノウフガク</t>
    </rPh>
    <phoneticPr fontId="1"/>
  </si>
  <si>
    <t>雇用保険の資格のある社員</t>
    <rPh sb="0" eb="4">
      <t>コヨウホケン</t>
    </rPh>
    <rPh sb="5" eb="7">
      <t>シカク</t>
    </rPh>
    <rPh sb="10" eb="12">
      <t>シャイン</t>
    </rPh>
    <phoneticPr fontId="1"/>
  </si>
  <si>
    <t>雇用保険の資格がない社員</t>
    <rPh sb="0" eb="4">
      <t>コヨウホケン</t>
    </rPh>
    <rPh sb="5" eb="7">
      <t>シカク</t>
    </rPh>
    <rPh sb="10" eb="12">
      <t>シャイン</t>
    </rPh>
    <phoneticPr fontId="1"/>
  </si>
  <si>
    <t>・・・⑭（イ）</t>
    <phoneticPr fontId="1"/>
  </si>
  <si>
    <t>労災保険分</t>
    <rPh sb="0" eb="5">
      <t>ロウサイホケンブン</t>
    </rPh>
    <phoneticPr fontId="1"/>
  </si>
  <si>
    <t>（ロ）</t>
    <phoneticPr fontId="1"/>
  </si>
  <si>
    <t>（ホ）</t>
    <phoneticPr fontId="1"/>
  </si>
  <si>
    <t>・・・⑩の（ロ）</t>
    <phoneticPr fontId="1"/>
  </si>
  <si>
    <t>・・・⑩の（ホ）</t>
    <phoneticPr fontId="1"/>
  </si>
  <si>
    <t>　= 　⑩の(ロ) + ⑩の(ホ)</t>
    <phoneticPr fontId="1"/>
  </si>
  <si>
    <t>雇用保険</t>
    <rPh sb="0" eb="4">
      <t>コヨウホケン</t>
    </rPh>
    <phoneticPr fontId="1"/>
  </si>
  <si>
    <t>令和3年4月</t>
    <rPh sb="0" eb="2">
      <t>レイワ</t>
    </rPh>
    <rPh sb="3" eb="4">
      <t>ネン</t>
    </rPh>
    <rPh sb="5" eb="6">
      <t>ガツ</t>
    </rPh>
    <phoneticPr fontId="1"/>
  </si>
  <si>
    <t>令和3年5月</t>
    <rPh sb="0" eb="2">
      <t>レイワ</t>
    </rPh>
    <rPh sb="3" eb="4">
      <t>ネン</t>
    </rPh>
    <rPh sb="5" eb="6">
      <t>ガツ</t>
    </rPh>
    <phoneticPr fontId="1"/>
  </si>
  <si>
    <t>令和3年6月</t>
    <rPh sb="0" eb="2">
      <t>レイワ</t>
    </rPh>
    <rPh sb="3" eb="4">
      <t>ネン</t>
    </rPh>
    <rPh sb="5" eb="6">
      <t>ガツ</t>
    </rPh>
    <phoneticPr fontId="1"/>
  </si>
  <si>
    <t>令和3年7月</t>
    <rPh sb="0" eb="2">
      <t>レイワ</t>
    </rPh>
    <rPh sb="3" eb="4">
      <t>ネン</t>
    </rPh>
    <rPh sb="5" eb="6">
      <t>ガツ</t>
    </rPh>
    <phoneticPr fontId="1"/>
  </si>
  <si>
    <t>令和3年8月</t>
    <rPh sb="0" eb="2">
      <t>レイワ</t>
    </rPh>
    <rPh sb="3" eb="4">
      <t>ネン</t>
    </rPh>
    <rPh sb="5" eb="6">
      <t>ガツ</t>
    </rPh>
    <phoneticPr fontId="1"/>
  </si>
  <si>
    <t>令和3年9月</t>
    <rPh sb="0" eb="2">
      <t>レイワ</t>
    </rPh>
    <rPh sb="3" eb="4">
      <t>ネン</t>
    </rPh>
    <rPh sb="5" eb="6">
      <t>ガツ</t>
    </rPh>
    <phoneticPr fontId="1"/>
  </si>
  <si>
    <t>令和3年10月</t>
    <rPh sb="0" eb="2">
      <t>レイワ</t>
    </rPh>
    <rPh sb="3" eb="4">
      <t>ネン</t>
    </rPh>
    <rPh sb="6" eb="7">
      <t>ガツ</t>
    </rPh>
    <phoneticPr fontId="1"/>
  </si>
  <si>
    <t>令和3年11月</t>
    <rPh sb="0" eb="2">
      <t>レイワ</t>
    </rPh>
    <rPh sb="3" eb="4">
      <t>ネン</t>
    </rPh>
    <rPh sb="6" eb="7">
      <t>ガツ</t>
    </rPh>
    <phoneticPr fontId="1"/>
  </si>
  <si>
    <t>令和3年12月</t>
    <rPh sb="0" eb="2">
      <t>レイワ</t>
    </rPh>
    <rPh sb="3" eb="4">
      <t>ネン</t>
    </rPh>
    <rPh sb="6" eb="7">
      <t>ガツ</t>
    </rPh>
    <phoneticPr fontId="1"/>
  </si>
  <si>
    <t>令和4年1月</t>
    <rPh sb="0" eb="2">
      <t>レイワ</t>
    </rPh>
    <rPh sb="3" eb="4">
      <t>ネン</t>
    </rPh>
    <rPh sb="5" eb="6">
      <t>ガツ</t>
    </rPh>
    <phoneticPr fontId="1"/>
  </si>
  <si>
    <t>令和4年2月</t>
    <rPh sb="0" eb="2">
      <t>レイワ</t>
    </rPh>
    <rPh sb="3" eb="4">
      <t>ネン</t>
    </rPh>
    <rPh sb="5" eb="6">
      <t>ガツ</t>
    </rPh>
    <phoneticPr fontId="1"/>
  </si>
  <si>
    <t>令和4年3月</t>
    <rPh sb="0" eb="2">
      <t>レイワ</t>
    </rPh>
    <rPh sb="3" eb="4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</si>
</sst>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0"/>
      <color rgb="FFFF000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auto="1"/>
      </diagonal>
    </border>
    <border diagonalUp="1">
      <left style="thin">
        <color indexed="64"/>
      </left>
      <right/>
      <top/>
      <bottom/>
      <diagonal style="thin">
        <color auto="1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Up="1">
      <left/>
      <right/>
      <top/>
      <bottom style="thin">
        <color indexed="64"/>
      </bottom>
      <diagonal style="thin">
        <color auto="1"/>
      </diagonal>
    </border>
    <border diagonalUp="1">
      <left style="thin">
        <color indexed="64"/>
      </left>
      <right/>
      <top style="thin">
        <color indexed="64"/>
      </top>
      <bottom/>
      <diagonal style="thin">
        <color auto="1"/>
      </diagonal>
    </border>
    <border diagonalUp="1">
      <left/>
      <right/>
      <top style="thin">
        <color indexed="64"/>
      </top>
      <bottom/>
      <diagonal style="thin">
        <color auto="1"/>
      </diagonal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thin">
        <color auto="1"/>
      </diagonal>
    </border>
    <border diagonalUp="1">
      <left style="medium">
        <color indexed="64"/>
      </left>
      <right/>
      <top/>
      <bottom/>
      <diagonal style="thin">
        <color auto="1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05">
    <xf numFmtId="0" fontId="0" fillId="0" borderId="0" xfId="0">
      <alignment vertical="center"/>
    </xf>
    <xf numFmtId="0" fontId="0" fillId="0" borderId="26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2" xfId="0" applyFill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2" borderId="12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27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0" xfId="0" applyFill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Protection="1">
      <alignment vertical="center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2" borderId="26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25" xfId="0" applyFill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5" xfId="0" applyBorder="1" applyProtection="1">
      <alignment vertical="center"/>
    </xf>
    <xf numFmtId="0" fontId="0" fillId="2" borderId="4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12" xfId="0" applyFill="1" applyBorder="1" applyProtection="1">
      <alignment vertical="center"/>
    </xf>
    <xf numFmtId="0" fontId="0" fillId="2" borderId="5" xfId="0" applyFill="1" applyBorder="1" applyProtection="1">
      <alignment vertical="center"/>
    </xf>
    <xf numFmtId="0" fontId="0" fillId="2" borderId="13" xfId="0" applyFill="1" applyBorder="1" applyProtection="1">
      <alignment vertical="center"/>
    </xf>
    <xf numFmtId="0" fontId="0" fillId="2" borderId="41" xfId="0" applyFill="1" applyBorder="1" applyProtection="1">
      <alignment vertical="center"/>
    </xf>
    <xf numFmtId="0" fontId="0" fillId="2" borderId="7" xfId="0" applyFill="1" applyBorder="1" applyProtection="1">
      <alignment vertical="center"/>
    </xf>
    <xf numFmtId="0" fontId="0" fillId="2" borderId="6" xfId="0" applyFill="1" applyBorder="1" applyProtection="1">
      <alignment vertical="center"/>
    </xf>
    <xf numFmtId="0" fontId="0" fillId="2" borderId="8" xfId="0" applyFill="1" applyBorder="1" applyProtection="1">
      <alignment vertical="center"/>
    </xf>
    <xf numFmtId="0" fontId="0" fillId="2" borderId="24" xfId="0" applyFill="1" applyBorder="1" applyProtection="1">
      <alignment vertical="center"/>
    </xf>
    <xf numFmtId="0" fontId="0" fillId="2" borderId="28" xfId="0" applyFill="1" applyBorder="1" applyProtection="1">
      <alignment vertical="center"/>
    </xf>
    <xf numFmtId="0" fontId="0" fillId="2" borderId="30" xfId="0" applyFill="1" applyBorder="1" applyProtection="1">
      <alignment vertical="center"/>
    </xf>
    <xf numFmtId="0" fontId="0" fillId="2" borderId="31" xfId="0" applyFill="1" applyBorder="1" applyProtection="1">
      <alignment vertical="center"/>
    </xf>
    <xf numFmtId="0" fontId="0" fillId="2" borderId="29" xfId="0" applyFill="1" applyBorder="1" applyProtection="1">
      <alignment vertical="center"/>
    </xf>
    <xf numFmtId="0" fontId="0" fillId="2" borderId="32" xfId="0" applyFill="1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vertical="center"/>
    </xf>
    <xf numFmtId="0" fontId="0" fillId="2" borderId="15" xfId="0" applyFill="1" applyBorder="1" applyAlignment="1" applyProtection="1">
      <alignment vertical="center"/>
    </xf>
    <xf numFmtId="0" fontId="0" fillId="2" borderId="16" xfId="0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0" fontId="11" fillId="0" borderId="0" xfId="0" applyFont="1" applyProtection="1">
      <alignment vertical="center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22" xfId="0" applyFill="1" applyBorder="1" applyAlignment="1">
      <alignment horizontal="center" vertical="center"/>
    </xf>
    <xf numFmtId="0" fontId="0" fillId="2" borderId="11" xfId="0" applyFill="1" applyBorder="1">
      <alignment vertical="center"/>
    </xf>
    <xf numFmtId="0" fontId="0" fillId="2" borderId="27" xfId="0" applyFill="1" applyBorder="1" applyAlignment="1">
      <alignment horizontal="center" vertical="center"/>
    </xf>
    <xf numFmtId="0" fontId="0" fillId="2" borderId="22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23" xfId="0" applyFill="1" applyBorder="1">
      <alignment vertical="center"/>
    </xf>
    <xf numFmtId="0" fontId="0" fillId="2" borderId="21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6" fillId="2" borderId="19" xfId="0" applyFont="1" applyFill="1" applyBorder="1">
      <alignment vertical="center"/>
    </xf>
    <xf numFmtId="0" fontId="0" fillId="2" borderId="34" xfId="0" applyFill="1" applyBorder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8" xfId="0" applyFont="1" applyFill="1" applyBorder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7" fillId="2" borderId="24" xfId="0" applyFont="1" applyFill="1" applyBorder="1">
      <alignment vertical="center"/>
    </xf>
    <xf numFmtId="0" fontId="4" fillId="2" borderId="5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4" fillId="2" borderId="33" xfId="0" applyFont="1" applyFill="1" applyBorder="1" applyAlignment="1">
      <alignment vertical="center"/>
    </xf>
    <xf numFmtId="0" fontId="12" fillId="2" borderId="0" xfId="0" applyFont="1" applyFill="1" applyProtection="1">
      <alignment vertical="center"/>
    </xf>
    <xf numFmtId="0" fontId="0" fillId="2" borderId="0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 wrapText="1"/>
    </xf>
    <xf numFmtId="0" fontId="0" fillId="0" borderId="2" xfId="0" applyNumberFormat="1" applyBorder="1" applyProtection="1">
      <alignment vertical="center"/>
      <protection locked="0"/>
    </xf>
    <xf numFmtId="0" fontId="0" fillId="0" borderId="0" xfId="0" applyNumberFormat="1" applyBorder="1" applyProtection="1">
      <alignment vertical="center"/>
      <protection locked="0"/>
    </xf>
    <xf numFmtId="0" fontId="0" fillId="0" borderId="17" xfId="0" applyBorder="1" applyProtection="1">
      <alignment vertical="center"/>
    </xf>
    <xf numFmtId="0" fontId="0" fillId="0" borderId="18" xfId="0" applyBorder="1" applyProtection="1">
      <alignment vertical="center"/>
    </xf>
    <xf numFmtId="0" fontId="0" fillId="0" borderId="44" xfId="0" applyBorder="1" applyProtection="1">
      <alignment vertical="center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7" fillId="2" borderId="22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27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0" fillId="2" borderId="36" xfId="0" applyFill="1" applyBorder="1" applyAlignment="1" applyProtection="1">
      <alignment horizontal="center" vertical="center"/>
    </xf>
    <xf numFmtId="0" fontId="0" fillId="2" borderId="35" xfId="0" applyFill="1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2" borderId="39" xfId="0" applyFill="1" applyBorder="1" applyAlignment="1" applyProtection="1">
      <alignment horizontal="center" vertical="center"/>
    </xf>
    <xf numFmtId="0" fontId="0" fillId="2" borderId="40" xfId="0" applyFill="1" applyBorder="1" applyAlignment="1" applyProtection="1">
      <alignment horizontal="center" vertical="center"/>
    </xf>
    <xf numFmtId="0" fontId="0" fillId="2" borderId="37" xfId="0" applyFill="1" applyBorder="1" applyAlignment="1" applyProtection="1">
      <alignment horizontal="center" vertical="center"/>
    </xf>
    <xf numFmtId="0" fontId="0" fillId="2" borderId="38" xfId="0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horizontal="left" vertical="center" wrapText="1"/>
    </xf>
    <xf numFmtId="0" fontId="6" fillId="2" borderId="6" xfId="0" applyFont="1" applyFill="1" applyBorder="1" applyAlignment="1" applyProtection="1">
      <alignment horizontal="left" vertical="center" wrapText="1"/>
    </xf>
    <xf numFmtId="0" fontId="6" fillId="2" borderId="7" xfId="0" applyFont="1" applyFill="1" applyBorder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41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0" fillId="2" borderId="43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41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</xf>
    <xf numFmtId="0" fontId="0" fillId="2" borderId="33" xfId="0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left" vertical="center"/>
    </xf>
    <xf numFmtId="0" fontId="0" fillId="2" borderId="10" xfId="0" applyFill="1" applyBorder="1" applyAlignment="1" applyProtection="1">
      <alignment horizontal="left" vertical="center"/>
    </xf>
    <xf numFmtId="0" fontId="0" fillId="0" borderId="9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/>
    </xf>
    <xf numFmtId="0" fontId="0" fillId="0" borderId="18" xfId="0" applyFill="1" applyBorder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82550</xdr:rowOff>
    </xdr:from>
    <xdr:to>
      <xdr:col>28</xdr:col>
      <xdr:colOff>539750</xdr:colOff>
      <xdr:row>3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D274CC2-D7DA-460A-8359-95CBFC456B3F}"/>
            </a:ext>
          </a:extLst>
        </xdr:cNvPr>
        <xdr:cNvSpPr txBox="1"/>
      </xdr:nvSpPr>
      <xdr:spPr>
        <a:xfrm>
          <a:off x="1339850" y="82550"/>
          <a:ext cx="9982200" cy="565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注</a:t>
          </a:r>
          <a:br>
            <a:rPr kumimoji="1" lang="en-US" altLang="ja-JP" sz="1100"/>
          </a:br>
          <a:r>
            <a:rPr kumimoji="1" lang="ja-JP" altLang="en-US" sz="1100"/>
            <a:t>エクセルの「シートの保護」の機能を使っており、白色部分以外は入力できない。解除の方法は、「エクセル　シート保護　解除」で調べて下さい。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82550</xdr:colOff>
      <xdr:row>20</xdr:row>
      <xdr:rowOff>152400</xdr:rowOff>
    </xdr:from>
    <xdr:to>
      <xdr:col>15</xdr:col>
      <xdr:colOff>279400</xdr:colOff>
      <xdr:row>25</xdr:row>
      <xdr:rowOff>228600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940759C-E046-4CB4-AA49-A5508082197F}"/>
            </a:ext>
          </a:extLst>
        </xdr:cNvPr>
        <xdr:cNvSpPr txBox="1"/>
      </xdr:nvSpPr>
      <xdr:spPr>
        <a:xfrm>
          <a:off x="4381500" y="5461000"/>
          <a:ext cx="2292350" cy="128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注</a:t>
          </a:r>
          <a:br>
            <a:rPr kumimoji="1" lang="en-US" altLang="ja-JP" sz="1100"/>
          </a:br>
          <a:r>
            <a:rPr kumimoji="1" lang="ja-JP" altLang="en-US" sz="1100"/>
            <a:t>申告済概算保険料額は、去年に納付した分の保険料です。</a:t>
          </a:r>
          <a:br>
            <a:rPr kumimoji="1" lang="en-US" altLang="ja-JP" sz="1100"/>
          </a:br>
          <a:r>
            <a:rPr kumimoji="1" lang="ja-JP" altLang="en-US" sz="1100"/>
            <a:t>労働局から送られてくる申告書に記載されています。</a:t>
          </a:r>
          <a:endParaRPr kumimoji="1" lang="en-US" altLang="ja-JP" sz="1100"/>
        </a:p>
      </xdr:txBody>
    </xdr:sp>
    <xdr:clientData/>
  </xdr:twoCellAnchor>
  <xdr:twoCellAnchor>
    <xdr:from>
      <xdr:col>2</xdr:col>
      <xdr:colOff>336550</xdr:colOff>
      <xdr:row>31</xdr:row>
      <xdr:rowOff>57150</xdr:rowOff>
    </xdr:from>
    <xdr:to>
      <xdr:col>13</xdr:col>
      <xdr:colOff>393700</xdr:colOff>
      <xdr:row>34</xdr:row>
      <xdr:rowOff>127000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BF240E7-DCBB-4688-B489-2E16631224B0}"/>
            </a:ext>
          </a:extLst>
        </xdr:cNvPr>
        <xdr:cNvSpPr txBox="1"/>
      </xdr:nvSpPr>
      <xdr:spPr>
        <a:xfrm>
          <a:off x="1174750" y="8020050"/>
          <a:ext cx="4775200" cy="793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注</a:t>
          </a:r>
          <a:br>
            <a:rPr kumimoji="1" lang="en-US" altLang="ja-JP" sz="1100"/>
          </a:br>
          <a:r>
            <a:rPr kumimoji="1" lang="ja-JP" altLang="en-US" sz="1100"/>
            <a:t>・・・⑭（イ）のが４０万以上の場合には、概算保険料を３回に分けて記載することができるが、本書式は対応していない。</a:t>
          </a:r>
          <a:endParaRPr kumimoji="1" lang="en-US" altLang="ja-JP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82550</xdr:colOff>
      <xdr:row>20</xdr:row>
      <xdr:rowOff>152400</xdr:rowOff>
    </xdr:from>
    <xdr:to>
      <xdr:col>15</xdr:col>
      <xdr:colOff>279400</xdr:colOff>
      <xdr:row>25</xdr:row>
      <xdr:rowOff>228600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FCCFC0D-3CB2-4220-88C2-0F94F89BFAE4}"/>
            </a:ext>
          </a:extLst>
        </xdr:cNvPr>
        <xdr:cNvSpPr txBox="1"/>
      </xdr:nvSpPr>
      <xdr:spPr>
        <a:xfrm>
          <a:off x="3956050" y="5219700"/>
          <a:ext cx="2133600" cy="128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注</a:t>
          </a:r>
          <a:br>
            <a:rPr kumimoji="1" lang="en-US" altLang="ja-JP" sz="1100"/>
          </a:br>
          <a:r>
            <a:rPr kumimoji="1" lang="ja-JP" altLang="en-US" sz="1100"/>
            <a:t>申告済概算保険料額は、去年に納付した分の保険料です。</a:t>
          </a:r>
          <a:br>
            <a:rPr kumimoji="1" lang="en-US" altLang="ja-JP" sz="1100"/>
          </a:br>
          <a:r>
            <a:rPr kumimoji="1" lang="ja-JP" altLang="en-US" sz="1100"/>
            <a:t>労働局から送られてくる申告書に記載されています。</a:t>
          </a:r>
          <a:endParaRPr kumimoji="1" lang="en-US" altLang="ja-JP" sz="1100"/>
        </a:p>
      </xdr:txBody>
    </xdr:sp>
    <xdr:clientData/>
  </xdr:twoCellAnchor>
  <xdr:twoCellAnchor>
    <xdr:from>
      <xdr:col>2</xdr:col>
      <xdr:colOff>336550</xdr:colOff>
      <xdr:row>31</xdr:row>
      <xdr:rowOff>57150</xdr:rowOff>
    </xdr:from>
    <xdr:to>
      <xdr:col>13</xdr:col>
      <xdr:colOff>393700</xdr:colOff>
      <xdr:row>34</xdr:row>
      <xdr:rowOff>127000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F52A0CE-7470-4FE4-B972-91223907F2BE}"/>
            </a:ext>
          </a:extLst>
        </xdr:cNvPr>
        <xdr:cNvSpPr txBox="1"/>
      </xdr:nvSpPr>
      <xdr:spPr>
        <a:xfrm>
          <a:off x="1174750" y="8020050"/>
          <a:ext cx="4775200" cy="793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注</a:t>
          </a:r>
          <a:br>
            <a:rPr kumimoji="1" lang="en-US" altLang="ja-JP" sz="1100"/>
          </a:br>
          <a:r>
            <a:rPr kumimoji="1" lang="ja-JP" altLang="en-US" sz="1100"/>
            <a:t>・・・⑭（イ）のが４０万以上の場合には、概算保険料を３回に分けて記載することができるが、本書式は対応していない。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AFA95-08D8-4F77-AF6F-425DFE2D3E35}">
  <dimension ref="B4:AD40"/>
  <sheetViews>
    <sheetView tabSelected="1" view="pageLayout" topLeftCell="B5" zoomScaleNormal="100" workbookViewId="0">
      <selection activeCell="B12" sqref="B12"/>
    </sheetView>
  </sheetViews>
  <sheetFormatPr defaultRowHeight="16.25" customHeight="1" x14ac:dyDescent="0.55000000000000004"/>
  <cols>
    <col min="1" max="1" width="2.58203125" style="20" customWidth="1"/>
    <col min="2" max="2" width="11.9140625" style="20" customWidth="1"/>
    <col min="3" max="4" width="3.5" style="20" customWidth="1"/>
    <col min="5" max="5" width="8.6640625" style="20"/>
    <col min="6" max="8" width="3.5" style="20" customWidth="1"/>
    <col min="9" max="9" width="8.6640625" style="20"/>
    <col min="10" max="12" width="3.5" style="20" customWidth="1"/>
    <col min="13" max="13" width="8.6640625" style="20"/>
    <col min="14" max="15" width="2.83203125" style="20" customWidth="1"/>
    <col min="16" max="16" width="4.58203125" style="20" customWidth="1"/>
    <col min="17" max="17" width="8.6640625" style="20"/>
    <col min="18" max="18" width="2.9140625" style="20" customWidth="1"/>
    <col min="19" max="19" width="4.6640625" style="20" customWidth="1"/>
    <col min="20" max="20" width="4.08203125" style="20" customWidth="1"/>
    <col min="21" max="21" width="8.83203125" style="20" customWidth="1"/>
    <col min="22" max="22" width="3.08203125" style="20" customWidth="1"/>
    <col min="23" max="24" width="3.83203125" style="20" customWidth="1"/>
    <col min="25" max="25" width="8.6640625" style="20"/>
    <col min="26" max="27" width="3.58203125" style="20" customWidth="1"/>
    <col min="28" max="28" width="4" style="20" customWidth="1"/>
    <col min="29" max="29" width="8.4140625" style="20" customWidth="1"/>
    <col min="30" max="30" width="2.83203125" style="20" customWidth="1"/>
    <col min="31" max="16384" width="8.6640625" style="20"/>
  </cols>
  <sheetData>
    <row r="4" spans="2:30" ht="16.25" customHeight="1" thickBot="1" x14ac:dyDescent="0.6"/>
    <row r="5" spans="2:30" ht="16.25" customHeight="1" x14ac:dyDescent="0.55000000000000004">
      <c r="B5" s="148"/>
      <c r="C5" s="136" t="s">
        <v>3</v>
      </c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6" t="s">
        <v>70</v>
      </c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8"/>
    </row>
    <row r="6" spans="2:30" ht="16.25" customHeight="1" x14ac:dyDescent="0.55000000000000004">
      <c r="B6" s="149"/>
      <c r="C6" s="139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39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40"/>
    </row>
    <row r="7" spans="2:30" ht="16.25" customHeight="1" x14ac:dyDescent="0.55000000000000004">
      <c r="B7" s="149"/>
      <c r="C7" s="129" t="s">
        <v>61</v>
      </c>
      <c r="D7" s="130"/>
      <c r="E7" s="130"/>
      <c r="F7" s="131"/>
      <c r="G7" s="121" t="s">
        <v>50</v>
      </c>
      <c r="H7" s="122"/>
      <c r="I7" s="122"/>
      <c r="J7" s="123"/>
      <c r="K7" s="121" t="s">
        <v>62</v>
      </c>
      <c r="L7" s="122"/>
      <c r="M7" s="122"/>
      <c r="N7" s="123"/>
      <c r="O7" s="127" t="s">
        <v>2</v>
      </c>
      <c r="P7" s="127"/>
      <c r="Q7" s="127"/>
      <c r="R7" s="127"/>
      <c r="S7" s="129" t="s">
        <v>61</v>
      </c>
      <c r="T7" s="130"/>
      <c r="U7" s="130"/>
      <c r="V7" s="131"/>
      <c r="W7" s="121" t="s">
        <v>50</v>
      </c>
      <c r="X7" s="122"/>
      <c r="Y7" s="122"/>
      <c r="Z7" s="123"/>
      <c r="AA7" s="127" t="s">
        <v>2</v>
      </c>
      <c r="AB7" s="127"/>
      <c r="AC7" s="127"/>
      <c r="AD7" s="141"/>
    </row>
    <row r="8" spans="2:30" ht="16.25" customHeight="1" thickBot="1" x14ac:dyDescent="0.6">
      <c r="B8" s="149"/>
      <c r="C8" s="132"/>
      <c r="D8" s="133"/>
      <c r="E8" s="133"/>
      <c r="F8" s="134"/>
      <c r="G8" s="124"/>
      <c r="H8" s="125"/>
      <c r="I8" s="125"/>
      <c r="J8" s="126"/>
      <c r="K8" s="124"/>
      <c r="L8" s="125"/>
      <c r="M8" s="125"/>
      <c r="N8" s="126"/>
      <c r="O8" s="128"/>
      <c r="P8" s="128"/>
      <c r="Q8" s="128"/>
      <c r="R8" s="128"/>
      <c r="S8" s="129"/>
      <c r="T8" s="130"/>
      <c r="U8" s="130"/>
      <c r="V8" s="131"/>
      <c r="W8" s="121"/>
      <c r="X8" s="122"/>
      <c r="Y8" s="122"/>
      <c r="Z8" s="123"/>
      <c r="AA8" s="127"/>
      <c r="AB8" s="127"/>
      <c r="AC8" s="127"/>
      <c r="AD8" s="141"/>
    </row>
    <row r="9" spans="2:30" ht="16.25" customHeight="1" x14ac:dyDescent="0.55000000000000004">
      <c r="B9" s="89" t="s">
        <v>71</v>
      </c>
      <c r="C9" s="1">
        <v>1</v>
      </c>
      <c r="D9" s="21" t="s">
        <v>0</v>
      </c>
      <c r="E9" s="87">
        <v>150000</v>
      </c>
      <c r="F9" s="22" t="s">
        <v>1</v>
      </c>
      <c r="G9" s="4"/>
      <c r="H9" s="5" t="s">
        <v>0</v>
      </c>
      <c r="I9" s="5"/>
      <c r="J9" s="22" t="s">
        <v>1</v>
      </c>
      <c r="K9" s="4">
        <v>2</v>
      </c>
      <c r="L9" s="21" t="s">
        <v>0</v>
      </c>
      <c r="M9" s="5">
        <v>100000</v>
      </c>
      <c r="N9" s="22" t="s">
        <v>1</v>
      </c>
      <c r="O9" s="23">
        <f>C9+G9+K9</f>
        <v>3</v>
      </c>
      <c r="P9" s="24" t="s">
        <v>0</v>
      </c>
      <c r="Q9" s="24">
        <f>E9+I9+M9</f>
        <v>250000</v>
      </c>
      <c r="R9" s="24" t="s">
        <v>1</v>
      </c>
      <c r="S9" s="25">
        <f>C9</f>
        <v>1</v>
      </c>
      <c r="T9" s="24" t="str">
        <f t="shared" ref="T9:Z20" si="0">D9</f>
        <v>人</v>
      </c>
      <c r="U9" s="24">
        <f t="shared" si="0"/>
        <v>150000</v>
      </c>
      <c r="V9" s="24" t="str">
        <f t="shared" si="0"/>
        <v>円</v>
      </c>
      <c r="W9" s="23">
        <f t="shared" si="0"/>
        <v>0</v>
      </c>
      <c r="X9" s="24" t="str">
        <f t="shared" si="0"/>
        <v>人</v>
      </c>
      <c r="Y9" s="24">
        <f t="shared" si="0"/>
        <v>0</v>
      </c>
      <c r="Z9" s="26" t="str">
        <f t="shared" si="0"/>
        <v>円</v>
      </c>
      <c r="AA9" s="24">
        <f>S9+W9</f>
        <v>1</v>
      </c>
      <c r="AB9" s="24" t="s">
        <v>0</v>
      </c>
      <c r="AC9" s="24">
        <f>U9+Y9</f>
        <v>150000</v>
      </c>
      <c r="AD9" s="27" t="s">
        <v>1</v>
      </c>
    </row>
    <row r="10" spans="2:30" ht="16.25" customHeight="1" x14ac:dyDescent="0.55000000000000004">
      <c r="B10" s="90" t="s">
        <v>72</v>
      </c>
      <c r="C10" s="2">
        <v>1</v>
      </c>
      <c r="D10" s="28" t="s">
        <v>0</v>
      </c>
      <c r="E10" s="88">
        <v>150000</v>
      </c>
      <c r="F10" s="29" t="s">
        <v>1</v>
      </c>
      <c r="G10" s="6"/>
      <c r="H10" s="7" t="s">
        <v>0</v>
      </c>
      <c r="I10" s="7"/>
      <c r="J10" s="29" t="s">
        <v>1</v>
      </c>
      <c r="K10" s="6">
        <v>2</v>
      </c>
      <c r="L10" s="28" t="s">
        <v>0</v>
      </c>
      <c r="M10" s="7">
        <v>100000</v>
      </c>
      <c r="N10" s="29" t="s">
        <v>1</v>
      </c>
      <c r="O10" s="30">
        <f t="shared" ref="O10:O20" si="1">C10+G10+K10</f>
        <v>3</v>
      </c>
      <c r="P10" s="31" t="s">
        <v>0</v>
      </c>
      <c r="Q10" s="31">
        <f t="shared" ref="Q10:Q20" si="2">E10+I10+M10</f>
        <v>250000</v>
      </c>
      <c r="R10" s="31" t="s">
        <v>1</v>
      </c>
      <c r="S10" s="32">
        <f t="shared" ref="S10:S20" si="3">C10</f>
        <v>1</v>
      </c>
      <c r="T10" s="31" t="str">
        <f t="shared" si="0"/>
        <v>人</v>
      </c>
      <c r="U10" s="31">
        <f t="shared" si="0"/>
        <v>150000</v>
      </c>
      <c r="V10" s="31" t="str">
        <f t="shared" si="0"/>
        <v>円</v>
      </c>
      <c r="W10" s="30">
        <f t="shared" si="0"/>
        <v>0</v>
      </c>
      <c r="X10" s="31" t="str">
        <f t="shared" si="0"/>
        <v>人</v>
      </c>
      <c r="Y10" s="31">
        <f t="shared" si="0"/>
        <v>0</v>
      </c>
      <c r="Z10" s="33" t="str">
        <f t="shared" si="0"/>
        <v>円</v>
      </c>
      <c r="AA10" s="31">
        <f t="shared" ref="AA10:AA20" si="4">S10+W10</f>
        <v>1</v>
      </c>
      <c r="AB10" s="31" t="s">
        <v>0</v>
      </c>
      <c r="AC10" s="31">
        <f t="shared" ref="AC10:AC20" si="5">U10+Y10</f>
        <v>150000</v>
      </c>
      <c r="AD10" s="34" t="s">
        <v>1</v>
      </c>
    </row>
    <row r="11" spans="2:30" ht="16.25" customHeight="1" x14ac:dyDescent="0.55000000000000004">
      <c r="B11" s="90" t="s">
        <v>73</v>
      </c>
      <c r="C11" s="2">
        <v>1</v>
      </c>
      <c r="D11" s="28" t="s">
        <v>0</v>
      </c>
      <c r="E11" s="88">
        <v>150000</v>
      </c>
      <c r="F11" s="29" t="s">
        <v>1</v>
      </c>
      <c r="G11" s="6"/>
      <c r="H11" s="7" t="s">
        <v>0</v>
      </c>
      <c r="I11" s="7"/>
      <c r="J11" s="29" t="s">
        <v>1</v>
      </c>
      <c r="K11" s="6">
        <v>2</v>
      </c>
      <c r="L11" s="28" t="s">
        <v>0</v>
      </c>
      <c r="M11" s="7">
        <v>100000</v>
      </c>
      <c r="N11" s="29" t="s">
        <v>1</v>
      </c>
      <c r="O11" s="30">
        <f t="shared" si="1"/>
        <v>3</v>
      </c>
      <c r="P11" s="31" t="s">
        <v>0</v>
      </c>
      <c r="Q11" s="31">
        <f t="shared" si="2"/>
        <v>250000</v>
      </c>
      <c r="R11" s="31" t="s">
        <v>1</v>
      </c>
      <c r="S11" s="32">
        <f>C11</f>
        <v>1</v>
      </c>
      <c r="T11" s="31" t="str">
        <f t="shared" si="0"/>
        <v>人</v>
      </c>
      <c r="U11" s="31">
        <f t="shared" si="0"/>
        <v>150000</v>
      </c>
      <c r="V11" s="31" t="str">
        <f t="shared" si="0"/>
        <v>円</v>
      </c>
      <c r="W11" s="30">
        <f t="shared" si="0"/>
        <v>0</v>
      </c>
      <c r="X11" s="31" t="str">
        <f t="shared" si="0"/>
        <v>人</v>
      </c>
      <c r="Y11" s="31">
        <f t="shared" si="0"/>
        <v>0</v>
      </c>
      <c r="Z11" s="33" t="str">
        <f t="shared" si="0"/>
        <v>円</v>
      </c>
      <c r="AA11" s="31">
        <f t="shared" si="4"/>
        <v>1</v>
      </c>
      <c r="AB11" s="31" t="s">
        <v>0</v>
      </c>
      <c r="AC11" s="31">
        <f t="shared" si="5"/>
        <v>150000</v>
      </c>
      <c r="AD11" s="34" t="s">
        <v>1</v>
      </c>
    </row>
    <row r="12" spans="2:30" ht="16.25" customHeight="1" x14ac:dyDescent="0.55000000000000004">
      <c r="B12" s="90" t="s">
        <v>74</v>
      </c>
      <c r="C12" s="3">
        <v>1</v>
      </c>
      <c r="D12" s="28" t="s">
        <v>0</v>
      </c>
      <c r="E12" s="88">
        <v>150000</v>
      </c>
      <c r="F12" s="29" t="s">
        <v>1</v>
      </c>
      <c r="G12" s="6"/>
      <c r="H12" s="7" t="s">
        <v>0</v>
      </c>
      <c r="I12" s="7"/>
      <c r="J12" s="29" t="s">
        <v>1</v>
      </c>
      <c r="K12" s="6">
        <v>2</v>
      </c>
      <c r="L12" s="28" t="s">
        <v>0</v>
      </c>
      <c r="M12" s="7">
        <v>100000</v>
      </c>
      <c r="N12" s="29" t="s">
        <v>1</v>
      </c>
      <c r="O12" s="30">
        <f t="shared" si="1"/>
        <v>3</v>
      </c>
      <c r="P12" s="31" t="s">
        <v>0</v>
      </c>
      <c r="Q12" s="31">
        <f t="shared" si="2"/>
        <v>250000</v>
      </c>
      <c r="R12" s="31" t="s">
        <v>1</v>
      </c>
      <c r="S12" s="32">
        <f t="shared" si="3"/>
        <v>1</v>
      </c>
      <c r="T12" s="31" t="str">
        <f t="shared" si="0"/>
        <v>人</v>
      </c>
      <c r="U12" s="31">
        <f t="shared" si="0"/>
        <v>150000</v>
      </c>
      <c r="V12" s="31" t="str">
        <f t="shared" si="0"/>
        <v>円</v>
      </c>
      <c r="W12" s="30">
        <f t="shared" si="0"/>
        <v>0</v>
      </c>
      <c r="X12" s="31" t="str">
        <f t="shared" si="0"/>
        <v>人</v>
      </c>
      <c r="Y12" s="31">
        <f t="shared" si="0"/>
        <v>0</v>
      </c>
      <c r="Z12" s="33" t="str">
        <f t="shared" si="0"/>
        <v>円</v>
      </c>
      <c r="AA12" s="31">
        <f t="shared" si="4"/>
        <v>1</v>
      </c>
      <c r="AB12" s="31" t="s">
        <v>0</v>
      </c>
      <c r="AC12" s="31">
        <f t="shared" si="5"/>
        <v>150000</v>
      </c>
      <c r="AD12" s="34" t="s">
        <v>1</v>
      </c>
    </row>
    <row r="13" spans="2:30" ht="16.25" customHeight="1" x14ac:dyDescent="0.55000000000000004">
      <c r="B13" s="90" t="s">
        <v>75</v>
      </c>
      <c r="C13" s="3">
        <v>1</v>
      </c>
      <c r="D13" s="28" t="s">
        <v>0</v>
      </c>
      <c r="E13" s="88">
        <v>150000</v>
      </c>
      <c r="F13" s="29" t="s">
        <v>1</v>
      </c>
      <c r="G13" s="6"/>
      <c r="H13" s="7" t="s">
        <v>0</v>
      </c>
      <c r="I13" s="7"/>
      <c r="J13" s="29" t="s">
        <v>1</v>
      </c>
      <c r="K13" s="6">
        <v>2</v>
      </c>
      <c r="L13" s="28" t="s">
        <v>0</v>
      </c>
      <c r="M13" s="7">
        <v>100000</v>
      </c>
      <c r="N13" s="29" t="s">
        <v>1</v>
      </c>
      <c r="O13" s="30">
        <f t="shared" si="1"/>
        <v>3</v>
      </c>
      <c r="P13" s="31" t="s">
        <v>0</v>
      </c>
      <c r="Q13" s="31">
        <f t="shared" si="2"/>
        <v>250000</v>
      </c>
      <c r="R13" s="31" t="s">
        <v>1</v>
      </c>
      <c r="S13" s="32">
        <f t="shared" si="3"/>
        <v>1</v>
      </c>
      <c r="T13" s="31" t="str">
        <f t="shared" si="0"/>
        <v>人</v>
      </c>
      <c r="U13" s="31">
        <f t="shared" si="0"/>
        <v>150000</v>
      </c>
      <c r="V13" s="31" t="str">
        <f t="shared" si="0"/>
        <v>円</v>
      </c>
      <c r="W13" s="30">
        <f t="shared" si="0"/>
        <v>0</v>
      </c>
      <c r="X13" s="31" t="str">
        <f t="shared" si="0"/>
        <v>人</v>
      </c>
      <c r="Y13" s="31">
        <f t="shared" si="0"/>
        <v>0</v>
      </c>
      <c r="Z13" s="33" t="str">
        <f t="shared" si="0"/>
        <v>円</v>
      </c>
      <c r="AA13" s="31">
        <f t="shared" si="4"/>
        <v>1</v>
      </c>
      <c r="AB13" s="31" t="s">
        <v>0</v>
      </c>
      <c r="AC13" s="31">
        <f t="shared" si="5"/>
        <v>150000</v>
      </c>
      <c r="AD13" s="34" t="s">
        <v>1</v>
      </c>
    </row>
    <row r="14" spans="2:30" ht="16.25" customHeight="1" x14ac:dyDescent="0.55000000000000004">
      <c r="B14" s="90" t="s">
        <v>76</v>
      </c>
      <c r="C14" s="3">
        <v>1</v>
      </c>
      <c r="D14" s="28" t="s">
        <v>0</v>
      </c>
      <c r="E14" s="88">
        <v>150000</v>
      </c>
      <c r="F14" s="29" t="s">
        <v>1</v>
      </c>
      <c r="G14" s="6"/>
      <c r="H14" s="7" t="s">
        <v>0</v>
      </c>
      <c r="I14" s="7"/>
      <c r="J14" s="29" t="s">
        <v>1</v>
      </c>
      <c r="K14" s="6">
        <v>2</v>
      </c>
      <c r="L14" s="28" t="s">
        <v>0</v>
      </c>
      <c r="M14" s="7">
        <v>100000</v>
      </c>
      <c r="N14" s="29" t="s">
        <v>1</v>
      </c>
      <c r="O14" s="30">
        <f t="shared" si="1"/>
        <v>3</v>
      </c>
      <c r="P14" s="31" t="s">
        <v>0</v>
      </c>
      <c r="Q14" s="31">
        <f t="shared" si="2"/>
        <v>250000</v>
      </c>
      <c r="R14" s="31" t="s">
        <v>1</v>
      </c>
      <c r="S14" s="32">
        <f t="shared" si="3"/>
        <v>1</v>
      </c>
      <c r="T14" s="31" t="str">
        <f t="shared" si="0"/>
        <v>人</v>
      </c>
      <c r="U14" s="31">
        <f t="shared" si="0"/>
        <v>150000</v>
      </c>
      <c r="V14" s="31" t="str">
        <f t="shared" si="0"/>
        <v>円</v>
      </c>
      <c r="W14" s="30">
        <f t="shared" si="0"/>
        <v>0</v>
      </c>
      <c r="X14" s="31" t="str">
        <f t="shared" si="0"/>
        <v>人</v>
      </c>
      <c r="Y14" s="31">
        <f t="shared" si="0"/>
        <v>0</v>
      </c>
      <c r="Z14" s="33" t="str">
        <f t="shared" si="0"/>
        <v>円</v>
      </c>
      <c r="AA14" s="31">
        <f t="shared" si="4"/>
        <v>1</v>
      </c>
      <c r="AB14" s="31" t="s">
        <v>0</v>
      </c>
      <c r="AC14" s="31">
        <f t="shared" si="5"/>
        <v>150000</v>
      </c>
      <c r="AD14" s="34" t="s">
        <v>1</v>
      </c>
    </row>
    <row r="15" spans="2:30" ht="16.25" customHeight="1" x14ac:dyDescent="0.55000000000000004">
      <c r="B15" s="90" t="s">
        <v>77</v>
      </c>
      <c r="C15" s="3">
        <v>1</v>
      </c>
      <c r="D15" s="28" t="s">
        <v>0</v>
      </c>
      <c r="E15" s="88">
        <v>150000</v>
      </c>
      <c r="F15" s="29" t="s">
        <v>1</v>
      </c>
      <c r="G15" s="6"/>
      <c r="H15" s="7" t="s">
        <v>0</v>
      </c>
      <c r="I15" s="7"/>
      <c r="J15" s="29" t="s">
        <v>1</v>
      </c>
      <c r="K15" s="6">
        <v>2</v>
      </c>
      <c r="L15" s="28" t="s">
        <v>0</v>
      </c>
      <c r="M15" s="7">
        <v>100000</v>
      </c>
      <c r="N15" s="29" t="s">
        <v>1</v>
      </c>
      <c r="O15" s="30">
        <f t="shared" si="1"/>
        <v>3</v>
      </c>
      <c r="P15" s="31" t="s">
        <v>0</v>
      </c>
      <c r="Q15" s="31">
        <f t="shared" si="2"/>
        <v>250000</v>
      </c>
      <c r="R15" s="31" t="s">
        <v>1</v>
      </c>
      <c r="S15" s="32">
        <f t="shared" si="3"/>
        <v>1</v>
      </c>
      <c r="T15" s="31" t="str">
        <f t="shared" si="0"/>
        <v>人</v>
      </c>
      <c r="U15" s="31">
        <f t="shared" si="0"/>
        <v>150000</v>
      </c>
      <c r="V15" s="31" t="str">
        <f t="shared" si="0"/>
        <v>円</v>
      </c>
      <c r="W15" s="30">
        <f t="shared" si="0"/>
        <v>0</v>
      </c>
      <c r="X15" s="31" t="str">
        <f t="shared" si="0"/>
        <v>人</v>
      </c>
      <c r="Y15" s="31">
        <f t="shared" si="0"/>
        <v>0</v>
      </c>
      <c r="Z15" s="33" t="str">
        <f t="shared" si="0"/>
        <v>円</v>
      </c>
      <c r="AA15" s="31">
        <f t="shared" si="4"/>
        <v>1</v>
      </c>
      <c r="AB15" s="31" t="s">
        <v>0</v>
      </c>
      <c r="AC15" s="31">
        <f t="shared" si="5"/>
        <v>150000</v>
      </c>
      <c r="AD15" s="34" t="s">
        <v>1</v>
      </c>
    </row>
    <row r="16" spans="2:30" ht="16.25" customHeight="1" x14ac:dyDescent="0.55000000000000004">
      <c r="B16" s="90" t="s">
        <v>78</v>
      </c>
      <c r="C16" s="3">
        <v>1</v>
      </c>
      <c r="D16" s="28" t="s">
        <v>0</v>
      </c>
      <c r="E16" s="88">
        <v>150000</v>
      </c>
      <c r="F16" s="29" t="s">
        <v>1</v>
      </c>
      <c r="G16" s="6"/>
      <c r="H16" s="7" t="s">
        <v>0</v>
      </c>
      <c r="I16" s="7"/>
      <c r="J16" s="29" t="s">
        <v>1</v>
      </c>
      <c r="K16" s="6">
        <v>2</v>
      </c>
      <c r="L16" s="28" t="s">
        <v>0</v>
      </c>
      <c r="M16" s="7">
        <v>100000</v>
      </c>
      <c r="N16" s="29" t="s">
        <v>1</v>
      </c>
      <c r="O16" s="30">
        <f t="shared" si="1"/>
        <v>3</v>
      </c>
      <c r="P16" s="31" t="s">
        <v>0</v>
      </c>
      <c r="Q16" s="31">
        <f t="shared" si="2"/>
        <v>250000</v>
      </c>
      <c r="R16" s="31" t="s">
        <v>1</v>
      </c>
      <c r="S16" s="32">
        <f t="shared" si="3"/>
        <v>1</v>
      </c>
      <c r="T16" s="31" t="str">
        <f t="shared" si="0"/>
        <v>人</v>
      </c>
      <c r="U16" s="31">
        <f t="shared" si="0"/>
        <v>150000</v>
      </c>
      <c r="V16" s="31" t="str">
        <f t="shared" si="0"/>
        <v>円</v>
      </c>
      <c r="W16" s="30">
        <f t="shared" si="0"/>
        <v>0</v>
      </c>
      <c r="X16" s="31" t="str">
        <f t="shared" si="0"/>
        <v>人</v>
      </c>
      <c r="Y16" s="31">
        <f t="shared" si="0"/>
        <v>0</v>
      </c>
      <c r="Z16" s="33" t="str">
        <f t="shared" si="0"/>
        <v>円</v>
      </c>
      <c r="AA16" s="31">
        <f t="shared" si="4"/>
        <v>1</v>
      </c>
      <c r="AB16" s="31" t="s">
        <v>0</v>
      </c>
      <c r="AC16" s="31">
        <f t="shared" si="5"/>
        <v>150000</v>
      </c>
      <c r="AD16" s="34" t="s">
        <v>1</v>
      </c>
    </row>
    <row r="17" spans="2:30" ht="16.25" customHeight="1" x14ac:dyDescent="0.55000000000000004">
      <c r="B17" s="90" t="s">
        <v>79</v>
      </c>
      <c r="C17" s="3">
        <v>1</v>
      </c>
      <c r="D17" s="28" t="s">
        <v>0</v>
      </c>
      <c r="E17" s="88">
        <v>150000</v>
      </c>
      <c r="F17" s="29" t="s">
        <v>1</v>
      </c>
      <c r="G17" s="6"/>
      <c r="H17" s="7" t="s">
        <v>0</v>
      </c>
      <c r="I17" s="7"/>
      <c r="J17" s="29" t="s">
        <v>1</v>
      </c>
      <c r="K17" s="6">
        <v>2</v>
      </c>
      <c r="L17" s="28" t="s">
        <v>0</v>
      </c>
      <c r="M17" s="7">
        <v>100000</v>
      </c>
      <c r="N17" s="29" t="s">
        <v>1</v>
      </c>
      <c r="O17" s="30">
        <f t="shared" si="1"/>
        <v>3</v>
      </c>
      <c r="P17" s="31" t="s">
        <v>0</v>
      </c>
      <c r="Q17" s="31">
        <f t="shared" si="2"/>
        <v>250000</v>
      </c>
      <c r="R17" s="31" t="s">
        <v>1</v>
      </c>
      <c r="S17" s="32">
        <f t="shared" si="3"/>
        <v>1</v>
      </c>
      <c r="T17" s="31" t="str">
        <f t="shared" si="0"/>
        <v>人</v>
      </c>
      <c r="U17" s="31">
        <f t="shared" si="0"/>
        <v>150000</v>
      </c>
      <c r="V17" s="31" t="str">
        <f t="shared" si="0"/>
        <v>円</v>
      </c>
      <c r="W17" s="30">
        <f t="shared" si="0"/>
        <v>0</v>
      </c>
      <c r="X17" s="31" t="str">
        <f t="shared" si="0"/>
        <v>人</v>
      </c>
      <c r="Y17" s="31">
        <f t="shared" si="0"/>
        <v>0</v>
      </c>
      <c r="Z17" s="33" t="str">
        <f t="shared" si="0"/>
        <v>円</v>
      </c>
      <c r="AA17" s="31">
        <f t="shared" si="4"/>
        <v>1</v>
      </c>
      <c r="AB17" s="31" t="s">
        <v>0</v>
      </c>
      <c r="AC17" s="31">
        <f t="shared" si="5"/>
        <v>150000</v>
      </c>
      <c r="AD17" s="34" t="s">
        <v>1</v>
      </c>
    </row>
    <row r="18" spans="2:30" ht="16.25" customHeight="1" x14ac:dyDescent="0.55000000000000004">
      <c r="B18" s="204" t="s">
        <v>80</v>
      </c>
      <c r="C18" s="3">
        <v>1</v>
      </c>
      <c r="D18" s="28" t="s">
        <v>0</v>
      </c>
      <c r="E18" s="88">
        <v>150000</v>
      </c>
      <c r="F18" s="29" t="s">
        <v>1</v>
      </c>
      <c r="G18" s="6"/>
      <c r="H18" s="7" t="s">
        <v>0</v>
      </c>
      <c r="I18" s="7"/>
      <c r="J18" s="29" t="s">
        <v>1</v>
      </c>
      <c r="K18" s="6">
        <v>2</v>
      </c>
      <c r="L18" s="28" t="s">
        <v>0</v>
      </c>
      <c r="M18" s="7">
        <v>100000</v>
      </c>
      <c r="N18" s="29" t="s">
        <v>1</v>
      </c>
      <c r="O18" s="30">
        <f t="shared" si="1"/>
        <v>3</v>
      </c>
      <c r="P18" s="31" t="s">
        <v>0</v>
      </c>
      <c r="Q18" s="31">
        <f t="shared" si="2"/>
        <v>250000</v>
      </c>
      <c r="R18" s="31" t="s">
        <v>1</v>
      </c>
      <c r="S18" s="32">
        <f t="shared" si="3"/>
        <v>1</v>
      </c>
      <c r="T18" s="31" t="str">
        <f t="shared" si="0"/>
        <v>人</v>
      </c>
      <c r="U18" s="31">
        <f t="shared" si="0"/>
        <v>150000</v>
      </c>
      <c r="V18" s="31" t="str">
        <f t="shared" si="0"/>
        <v>円</v>
      </c>
      <c r="W18" s="30">
        <f t="shared" si="0"/>
        <v>0</v>
      </c>
      <c r="X18" s="31" t="str">
        <f t="shared" si="0"/>
        <v>人</v>
      </c>
      <c r="Y18" s="31">
        <f t="shared" si="0"/>
        <v>0</v>
      </c>
      <c r="Z18" s="33" t="str">
        <f t="shared" si="0"/>
        <v>円</v>
      </c>
      <c r="AA18" s="31">
        <f t="shared" si="4"/>
        <v>1</v>
      </c>
      <c r="AB18" s="31" t="s">
        <v>0</v>
      </c>
      <c r="AC18" s="31">
        <f t="shared" si="5"/>
        <v>150000</v>
      </c>
      <c r="AD18" s="34" t="s">
        <v>1</v>
      </c>
    </row>
    <row r="19" spans="2:30" ht="16.25" customHeight="1" x14ac:dyDescent="0.55000000000000004">
      <c r="B19" s="204" t="s">
        <v>81</v>
      </c>
      <c r="C19" s="3">
        <v>1</v>
      </c>
      <c r="D19" s="28" t="s">
        <v>0</v>
      </c>
      <c r="E19" s="88">
        <v>150000</v>
      </c>
      <c r="F19" s="29" t="s">
        <v>1</v>
      </c>
      <c r="G19" s="6"/>
      <c r="H19" s="7" t="s">
        <v>0</v>
      </c>
      <c r="I19" s="7"/>
      <c r="J19" s="29" t="s">
        <v>1</v>
      </c>
      <c r="K19" s="6">
        <v>2</v>
      </c>
      <c r="L19" s="28" t="s">
        <v>0</v>
      </c>
      <c r="M19" s="7">
        <v>100000</v>
      </c>
      <c r="N19" s="29" t="s">
        <v>1</v>
      </c>
      <c r="O19" s="30">
        <f t="shared" si="1"/>
        <v>3</v>
      </c>
      <c r="P19" s="31" t="s">
        <v>0</v>
      </c>
      <c r="Q19" s="31">
        <f t="shared" si="2"/>
        <v>250000</v>
      </c>
      <c r="R19" s="31" t="s">
        <v>1</v>
      </c>
      <c r="S19" s="32">
        <f t="shared" si="3"/>
        <v>1</v>
      </c>
      <c r="T19" s="31" t="str">
        <f t="shared" si="0"/>
        <v>人</v>
      </c>
      <c r="U19" s="31">
        <f t="shared" si="0"/>
        <v>150000</v>
      </c>
      <c r="V19" s="31" t="str">
        <f t="shared" si="0"/>
        <v>円</v>
      </c>
      <c r="W19" s="30">
        <f t="shared" si="0"/>
        <v>0</v>
      </c>
      <c r="X19" s="31" t="str">
        <f t="shared" si="0"/>
        <v>人</v>
      </c>
      <c r="Y19" s="31">
        <f t="shared" si="0"/>
        <v>0</v>
      </c>
      <c r="Z19" s="33" t="str">
        <f t="shared" si="0"/>
        <v>円</v>
      </c>
      <c r="AA19" s="31">
        <f t="shared" si="4"/>
        <v>1</v>
      </c>
      <c r="AB19" s="31" t="s">
        <v>0</v>
      </c>
      <c r="AC19" s="31">
        <f t="shared" si="5"/>
        <v>150000</v>
      </c>
      <c r="AD19" s="34" t="s">
        <v>1</v>
      </c>
    </row>
    <row r="20" spans="2:30" ht="16.25" customHeight="1" x14ac:dyDescent="0.55000000000000004">
      <c r="B20" s="204" t="s">
        <v>82</v>
      </c>
      <c r="C20" s="3">
        <v>1</v>
      </c>
      <c r="D20" s="28" t="s">
        <v>0</v>
      </c>
      <c r="E20" s="88">
        <v>150000</v>
      </c>
      <c r="F20" s="29" t="s">
        <v>1</v>
      </c>
      <c r="G20" s="6"/>
      <c r="H20" s="7" t="s">
        <v>0</v>
      </c>
      <c r="I20" s="7"/>
      <c r="J20" s="29" t="s">
        <v>1</v>
      </c>
      <c r="K20" s="6">
        <v>2</v>
      </c>
      <c r="L20" s="28" t="s">
        <v>0</v>
      </c>
      <c r="M20" s="7">
        <v>100000</v>
      </c>
      <c r="N20" s="29" t="s">
        <v>1</v>
      </c>
      <c r="O20" s="30">
        <f t="shared" si="1"/>
        <v>3</v>
      </c>
      <c r="P20" s="31" t="s">
        <v>0</v>
      </c>
      <c r="Q20" s="31">
        <f t="shared" si="2"/>
        <v>250000</v>
      </c>
      <c r="R20" s="31" t="s">
        <v>1</v>
      </c>
      <c r="S20" s="35">
        <f t="shared" si="3"/>
        <v>1</v>
      </c>
      <c r="T20" s="36" t="str">
        <f t="shared" si="0"/>
        <v>人</v>
      </c>
      <c r="U20" s="36">
        <f t="shared" si="0"/>
        <v>150000</v>
      </c>
      <c r="V20" s="36" t="str">
        <f t="shared" si="0"/>
        <v>円</v>
      </c>
      <c r="W20" s="37">
        <f t="shared" si="0"/>
        <v>0</v>
      </c>
      <c r="X20" s="36" t="str">
        <f t="shared" si="0"/>
        <v>人</v>
      </c>
      <c r="Y20" s="36">
        <f t="shared" si="0"/>
        <v>0</v>
      </c>
      <c r="Z20" s="38" t="str">
        <f t="shared" si="0"/>
        <v>円</v>
      </c>
      <c r="AA20" s="36">
        <f t="shared" si="4"/>
        <v>1</v>
      </c>
      <c r="AB20" s="36" t="s">
        <v>0</v>
      </c>
      <c r="AC20" s="36">
        <f t="shared" si="5"/>
        <v>150000</v>
      </c>
      <c r="AD20" s="39" t="s">
        <v>1</v>
      </c>
    </row>
    <row r="21" spans="2:30" ht="16.25" customHeight="1" x14ac:dyDescent="0.55000000000000004">
      <c r="B21" s="91" t="s">
        <v>51</v>
      </c>
      <c r="C21" s="113"/>
      <c r="D21" s="114"/>
      <c r="E21" s="5"/>
      <c r="F21" s="22" t="s">
        <v>1</v>
      </c>
      <c r="G21" s="113"/>
      <c r="H21" s="114"/>
      <c r="I21" s="5"/>
      <c r="J21" s="22" t="s">
        <v>1</v>
      </c>
      <c r="K21" s="113"/>
      <c r="L21" s="114"/>
      <c r="M21" s="5"/>
      <c r="N21" s="22" t="s">
        <v>1</v>
      </c>
      <c r="O21" s="117"/>
      <c r="P21" s="118"/>
      <c r="Q21" s="24">
        <f>E21+I21+M21</f>
        <v>0</v>
      </c>
      <c r="R21" s="27" t="s">
        <v>1</v>
      </c>
      <c r="S21" s="135"/>
      <c r="T21" s="112"/>
      <c r="U21" s="31"/>
      <c r="V21" s="33" t="s">
        <v>1</v>
      </c>
      <c r="W21" s="111"/>
      <c r="X21" s="112"/>
      <c r="Y21" s="31"/>
      <c r="Z21" s="33"/>
      <c r="AA21" s="111"/>
      <c r="AB21" s="112"/>
      <c r="AC21" s="31"/>
      <c r="AD21" s="34"/>
    </row>
    <row r="22" spans="2:30" ht="16.25" customHeight="1" x14ac:dyDescent="0.55000000000000004">
      <c r="B22" s="90" t="s">
        <v>51</v>
      </c>
      <c r="C22" s="115"/>
      <c r="D22" s="116"/>
      <c r="E22" s="7"/>
      <c r="F22" s="29" t="s">
        <v>1</v>
      </c>
      <c r="G22" s="115"/>
      <c r="H22" s="116"/>
      <c r="I22" s="7"/>
      <c r="J22" s="29" t="s">
        <v>1</v>
      </c>
      <c r="K22" s="115"/>
      <c r="L22" s="116"/>
      <c r="M22" s="7"/>
      <c r="N22" s="29" t="s">
        <v>1</v>
      </c>
      <c r="O22" s="111"/>
      <c r="P22" s="112"/>
      <c r="Q22" s="31">
        <f t="shared" ref="Q22:Q23" si="6">E22+I22+M22</f>
        <v>0</v>
      </c>
      <c r="R22" s="34" t="s">
        <v>1</v>
      </c>
      <c r="S22" s="135"/>
      <c r="T22" s="112"/>
      <c r="U22" s="31"/>
      <c r="V22" s="33" t="s">
        <v>1</v>
      </c>
      <c r="W22" s="111"/>
      <c r="X22" s="112"/>
      <c r="Y22" s="31"/>
      <c r="Z22" s="33"/>
      <c r="AA22" s="111"/>
      <c r="AB22" s="112"/>
      <c r="AC22" s="31"/>
      <c r="AD22" s="34"/>
    </row>
    <row r="23" spans="2:30" ht="16.25" customHeight="1" x14ac:dyDescent="0.55000000000000004">
      <c r="B23" s="90" t="s">
        <v>51</v>
      </c>
      <c r="C23" s="115"/>
      <c r="D23" s="116"/>
      <c r="E23" s="7"/>
      <c r="F23" s="29" t="s">
        <v>1</v>
      </c>
      <c r="G23" s="115"/>
      <c r="H23" s="116"/>
      <c r="I23" s="7"/>
      <c r="J23" s="29" t="s">
        <v>1</v>
      </c>
      <c r="K23" s="115"/>
      <c r="L23" s="116"/>
      <c r="M23" s="7"/>
      <c r="N23" s="29" t="s">
        <v>1</v>
      </c>
      <c r="O23" s="119"/>
      <c r="P23" s="120"/>
      <c r="Q23" s="36">
        <f t="shared" si="6"/>
        <v>0</v>
      </c>
      <c r="R23" s="39" t="s">
        <v>1</v>
      </c>
      <c r="S23" s="135"/>
      <c r="T23" s="112"/>
      <c r="U23" s="31"/>
      <c r="V23" s="33" t="s">
        <v>1</v>
      </c>
      <c r="W23" s="111"/>
      <c r="X23" s="112"/>
      <c r="Y23" s="31"/>
      <c r="Z23" s="33"/>
      <c r="AA23" s="111"/>
      <c r="AB23" s="112"/>
      <c r="AC23" s="31"/>
      <c r="AD23" s="34"/>
    </row>
    <row r="24" spans="2:30" ht="16.25" customHeight="1" thickBot="1" x14ac:dyDescent="0.6">
      <c r="B24" s="40" t="s">
        <v>2</v>
      </c>
      <c r="C24" s="41">
        <f>SUM(C9:C20)</f>
        <v>12</v>
      </c>
      <c r="D24" s="42" t="s">
        <v>0</v>
      </c>
      <c r="E24" s="42">
        <f>SUM(E9:E23)</f>
        <v>1800000</v>
      </c>
      <c r="F24" s="43" t="s">
        <v>52</v>
      </c>
      <c r="G24" s="42">
        <f t="shared" ref="G24" si="7">SUM(G9:G20)</f>
        <v>0</v>
      </c>
      <c r="H24" s="42" t="s">
        <v>0</v>
      </c>
      <c r="I24" s="42">
        <f t="shared" ref="I24" si="8">SUM(I9:I23)</f>
        <v>0</v>
      </c>
      <c r="J24" s="42" t="s">
        <v>52</v>
      </c>
      <c r="K24" s="41">
        <f t="shared" ref="K24" si="9">SUM(K9:K20)</f>
        <v>24</v>
      </c>
      <c r="L24" s="42" t="s">
        <v>0</v>
      </c>
      <c r="M24" s="42">
        <f t="shared" ref="M24" si="10">SUM(M9:M23)</f>
        <v>1200000</v>
      </c>
      <c r="N24" s="43" t="s">
        <v>52</v>
      </c>
      <c r="O24" s="42">
        <f t="shared" ref="O24" si="11">SUM(O9:O20)</f>
        <v>36</v>
      </c>
      <c r="P24" s="42" t="s">
        <v>0</v>
      </c>
      <c r="Q24" s="42">
        <f t="shared" ref="Q24" si="12">SUM(Q9:Q23)</f>
        <v>3000000</v>
      </c>
      <c r="R24" s="42" t="s">
        <v>52</v>
      </c>
      <c r="S24" s="41">
        <f>SUM(S9:S20)</f>
        <v>12</v>
      </c>
      <c r="T24" s="42" t="s">
        <v>0</v>
      </c>
      <c r="U24" s="42">
        <f>SUM(U9:U23)</f>
        <v>1800000</v>
      </c>
      <c r="V24" s="43" t="s">
        <v>52</v>
      </c>
      <c r="W24" s="41">
        <f t="shared" ref="W24" si="13">SUM(W9:W20)</f>
        <v>0</v>
      </c>
      <c r="X24" s="42" t="s">
        <v>0</v>
      </c>
      <c r="Y24" s="42">
        <f t="shared" ref="Y24" si="14">SUM(Y9:Y23)</f>
        <v>0</v>
      </c>
      <c r="Z24" s="43" t="s">
        <v>52</v>
      </c>
      <c r="AA24" s="41">
        <f t="shared" ref="AA24" si="15">SUM(AA9:AA20)</f>
        <v>12</v>
      </c>
      <c r="AB24" s="42" t="s">
        <v>0</v>
      </c>
      <c r="AC24" s="42">
        <f>SUM(AC9:AC23)</f>
        <v>1800000</v>
      </c>
      <c r="AD24" s="44" t="s">
        <v>52</v>
      </c>
    </row>
    <row r="25" spans="2:30" ht="16.25" customHeight="1" thickBot="1" x14ac:dyDescent="0.6">
      <c r="O25" s="108" t="s">
        <v>53</v>
      </c>
      <c r="P25" s="109"/>
      <c r="Q25" s="108" t="s">
        <v>6</v>
      </c>
      <c r="R25" s="109"/>
      <c r="S25" s="45"/>
      <c r="T25" s="45"/>
      <c r="U25" s="28"/>
      <c r="V25" s="28"/>
      <c r="W25" s="28"/>
      <c r="X25" s="28"/>
      <c r="Y25" s="45"/>
      <c r="Z25" s="45"/>
      <c r="AA25" s="108" t="s">
        <v>55</v>
      </c>
      <c r="AB25" s="109"/>
      <c r="AC25" s="108" t="s">
        <v>17</v>
      </c>
      <c r="AD25" s="109"/>
    </row>
    <row r="26" spans="2:30" s="46" customFormat="1" ht="16.25" customHeight="1" x14ac:dyDescent="0.55000000000000004">
      <c r="O26" s="47"/>
      <c r="P26" s="47"/>
      <c r="Q26" s="47"/>
      <c r="R26" s="47"/>
      <c r="S26" s="48"/>
      <c r="T26" s="48"/>
      <c r="U26" s="49"/>
      <c r="V26" s="49"/>
      <c r="W26" s="49"/>
      <c r="X26" s="49"/>
      <c r="Y26" s="48"/>
      <c r="Z26" s="48"/>
      <c r="AA26" s="47"/>
      <c r="AB26" s="47"/>
      <c r="AC26" s="47"/>
      <c r="AD26" s="47"/>
    </row>
    <row r="27" spans="2:30" ht="16.25" customHeight="1" thickBot="1" x14ac:dyDescent="0.6"/>
    <row r="28" spans="2:30" ht="16.25" customHeight="1" x14ac:dyDescent="0.55000000000000004">
      <c r="B28" s="146" t="s">
        <v>21</v>
      </c>
      <c r="C28" s="147"/>
      <c r="D28" s="144"/>
      <c r="E28" s="145"/>
      <c r="F28" s="100" t="s">
        <v>22</v>
      </c>
      <c r="G28" s="100"/>
      <c r="H28" s="100"/>
      <c r="I28" s="110"/>
      <c r="J28" s="45"/>
      <c r="K28" s="45"/>
      <c r="L28" s="45"/>
      <c r="M28" s="45"/>
      <c r="N28" s="45"/>
      <c r="O28" s="50"/>
      <c r="P28" s="50"/>
      <c r="S28" s="136" t="s">
        <v>4</v>
      </c>
      <c r="T28" s="137"/>
      <c r="U28" s="144"/>
      <c r="V28" s="145"/>
      <c r="W28" s="100" t="s">
        <v>8</v>
      </c>
      <c r="X28" s="100"/>
      <c r="Y28" s="100"/>
      <c r="Z28" s="110"/>
      <c r="AA28" s="45"/>
    </row>
    <row r="29" spans="2:30" ht="16.25" customHeight="1" thickBot="1" x14ac:dyDescent="0.6">
      <c r="B29" s="51">
        <f>O24</f>
        <v>36</v>
      </c>
      <c r="C29" s="52" t="s">
        <v>0</v>
      </c>
      <c r="D29" s="142" t="s">
        <v>5</v>
      </c>
      <c r="E29" s="143"/>
      <c r="F29" s="107">
        <f>ROUNDDOWN(B29/12,0)</f>
        <v>3</v>
      </c>
      <c r="G29" s="107"/>
      <c r="H29" s="107"/>
      <c r="I29" s="53" t="s">
        <v>54</v>
      </c>
      <c r="J29" s="45"/>
      <c r="K29" s="45"/>
      <c r="L29" s="45"/>
      <c r="M29" s="45"/>
      <c r="N29" s="45"/>
      <c r="O29" s="28"/>
      <c r="P29" s="28"/>
      <c r="S29" s="51">
        <f>S24</f>
        <v>12</v>
      </c>
      <c r="T29" s="52" t="s">
        <v>0</v>
      </c>
      <c r="U29" s="142" t="s">
        <v>5</v>
      </c>
      <c r="V29" s="143"/>
      <c r="W29" s="107">
        <f>ROUNDDOWN(S29/12,0)</f>
        <v>1</v>
      </c>
      <c r="X29" s="107"/>
      <c r="Y29" s="107"/>
      <c r="Z29" s="53" t="s">
        <v>56</v>
      </c>
      <c r="AA29" s="45"/>
    </row>
    <row r="30" spans="2:30" ht="16.25" customHeight="1" thickBot="1" x14ac:dyDescent="0.6"/>
    <row r="31" spans="2:30" ht="16.25" customHeight="1" x14ac:dyDescent="0.55000000000000004">
      <c r="S31" s="92" t="s">
        <v>7</v>
      </c>
      <c r="T31" s="93"/>
      <c r="U31" s="103" t="s">
        <v>11</v>
      </c>
      <c r="V31" s="104"/>
      <c r="W31" s="99">
        <f>ROUNDDOWN(Q24/1000,0)</f>
        <v>3000</v>
      </c>
      <c r="X31" s="100"/>
      <c r="Y31" s="54" t="s">
        <v>12</v>
      </c>
      <c r="Z31" s="55"/>
    </row>
    <row r="32" spans="2:30" ht="16.25" customHeight="1" thickBot="1" x14ac:dyDescent="0.6">
      <c r="S32" s="94"/>
      <c r="T32" s="95"/>
      <c r="U32" s="105"/>
      <c r="V32" s="106"/>
      <c r="W32" s="96" t="s">
        <v>9</v>
      </c>
      <c r="X32" s="97"/>
      <c r="Y32" s="97"/>
      <c r="Z32" s="98"/>
    </row>
    <row r="33" spans="19:26" ht="16.25" customHeight="1" x14ac:dyDescent="0.55000000000000004">
      <c r="S33" s="92" t="s">
        <v>57</v>
      </c>
      <c r="T33" s="93"/>
      <c r="U33" s="103" t="s">
        <v>16</v>
      </c>
      <c r="V33" s="104"/>
      <c r="W33" s="99">
        <f>ROUNDDOWN(AC24/1000,0)</f>
        <v>1800</v>
      </c>
      <c r="X33" s="100"/>
      <c r="Y33" s="54" t="s">
        <v>12</v>
      </c>
      <c r="Z33" s="55"/>
    </row>
    <row r="34" spans="19:26" ht="16.25" customHeight="1" thickBot="1" x14ac:dyDescent="0.6">
      <c r="S34" s="94"/>
      <c r="T34" s="95"/>
      <c r="U34" s="105"/>
      <c r="V34" s="106"/>
      <c r="W34" s="96" t="s">
        <v>15</v>
      </c>
      <c r="X34" s="97"/>
      <c r="Y34" s="97"/>
      <c r="Z34" s="98"/>
    </row>
    <row r="35" spans="19:26" ht="16.25" customHeight="1" x14ac:dyDescent="0.55000000000000004">
      <c r="S35" s="92" t="s">
        <v>14</v>
      </c>
      <c r="T35" s="101"/>
      <c r="U35" s="103" t="s">
        <v>13</v>
      </c>
      <c r="V35" s="104"/>
      <c r="W35" s="99">
        <f>ROUNDDOWN(Q24/1000,0)</f>
        <v>3000</v>
      </c>
      <c r="X35" s="100"/>
      <c r="Y35" s="54" t="s">
        <v>12</v>
      </c>
      <c r="Z35" s="55"/>
    </row>
    <row r="36" spans="19:26" ht="16.25" customHeight="1" thickBot="1" x14ac:dyDescent="0.6">
      <c r="S36" s="94"/>
      <c r="T36" s="102"/>
      <c r="U36" s="105"/>
      <c r="V36" s="106"/>
      <c r="W36" s="96" t="s">
        <v>18</v>
      </c>
      <c r="X36" s="97"/>
      <c r="Y36" s="97"/>
      <c r="Z36" s="98"/>
    </row>
    <row r="39" spans="19:26" ht="16.25" customHeight="1" x14ac:dyDescent="0.55000000000000004">
      <c r="S39" s="20" t="s">
        <v>59</v>
      </c>
    </row>
    <row r="40" spans="19:26" ht="16.25" customHeight="1" x14ac:dyDescent="0.55000000000000004">
      <c r="S40" s="56" t="str">
        <f>IF(Q24-AC24=0,"申告は、「⑩と⑫が同額です。申告書（労災・雇用保険料算定基礎額が同額の場合）」を利用して下さい。","⑩と⑫の金額が異なります。申告書は、「申告書（一般）」を利用して下さい")</f>
        <v>⑩と⑫の金額が異なります。申告書は、「申告書（一般）」を利用して下さい</v>
      </c>
    </row>
  </sheetData>
  <autoFilter ref="B5:AD25" xr:uid="{778AFA95-08D8-4F77-AF6F-425DFE2D3E35}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</autoFilter>
  <mergeCells count="43">
    <mergeCell ref="S5:AD6"/>
    <mergeCell ref="S7:V8"/>
    <mergeCell ref="W7:Z8"/>
    <mergeCell ref="AA7:AD8"/>
    <mergeCell ref="D29:E29"/>
    <mergeCell ref="U29:V29"/>
    <mergeCell ref="Q25:R25"/>
    <mergeCell ref="U28:V28"/>
    <mergeCell ref="C21:D23"/>
    <mergeCell ref="G21:H23"/>
    <mergeCell ref="S28:T28"/>
    <mergeCell ref="B28:C28"/>
    <mergeCell ref="D28:E28"/>
    <mergeCell ref="C5:R6"/>
    <mergeCell ref="B5:B8"/>
    <mergeCell ref="G7:J8"/>
    <mergeCell ref="K7:N8"/>
    <mergeCell ref="O7:R8"/>
    <mergeCell ref="C7:F8"/>
    <mergeCell ref="S21:T23"/>
    <mergeCell ref="W21:X23"/>
    <mergeCell ref="AA21:AB23"/>
    <mergeCell ref="O25:P25"/>
    <mergeCell ref="K21:L23"/>
    <mergeCell ref="O21:P23"/>
    <mergeCell ref="F28:I28"/>
    <mergeCell ref="F29:H29"/>
    <mergeCell ref="AA25:AB25"/>
    <mergeCell ref="AC25:AD25"/>
    <mergeCell ref="W28:Z28"/>
    <mergeCell ref="W29:Y29"/>
    <mergeCell ref="S31:T32"/>
    <mergeCell ref="S33:T34"/>
    <mergeCell ref="W32:Z32"/>
    <mergeCell ref="W34:Z34"/>
    <mergeCell ref="W36:Z36"/>
    <mergeCell ref="W33:X33"/>
    <mergeCell ref="W31:X31"/>
    <mergeCell ref="S35:T36"/>
    <mergeCell ref="U35:V36"/>
    <mergeCell ref="U33:V34"/>
    <mergeCell ref="U31:V32"/>
    <mergeCell ref="W35:X35"/>
  </mergeCells>
  <phoneticPr fontId="1"/>
  <pageMargins left="0.7" right="0.7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4B154-41D1-4C5E-AAA4-0CBB7F8CD33A}">
  <dimension ref="A1:P31"/>
  <sheetViews>
    <sheetView view="pageLayout" topLeftCell="A25" zoomScaleNormal="100" workbookViewId="0">
      <selection activeCell="F23" sqref="F23:G23"/>
    </sheetView>
  </sheetViews>
  <sheetFormatPr defaultColWidth="5.4140625" defaultRowHeight="19.25" customHeight="1" x14ac:dyDescent="0.55000000000000004"/>
  <cols>
    <col min="3" max="3" width="5.5" customWidth="1"/>
    <col min="4" max="4" width="6.75" customWidth="1"/>
    <col min="13" max="13" width="8.5" bestFit="1" customWidth="1"/>
  </cols>
  <sheetData>
    <row r="1" spans="1:16" ht="19.25" customHeight="1" x14ac:dyDescent="0.5500000000000000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19.25" customHeight="1" x14ac:dyDescent="0.55000000000000004">
      <c r="A2" s="82" t="str">
        <f>IF(算定基礎賃金集計表!Q24-算定基礎賃金集計表!AC24=0,"⑩と⑫の金額が一致します。この申告書（労災・雇用保険算定基礎額が一致しない場合）は使えません。","⑩と⑫の金額が一致しません。（労災・雇用保険算定基礎額が一致しない場合）をお使い下さい。")</f>
        <v>⑩と⑫の金額が一致しません。（労災・雇用保険算定基礎額が一致しない場合）をお使い下さい。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9.25" customHeight="1" thickBot="1" x14ac:dyDescent="0.6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19.25" customHeight="1" x14ac:dyDescent="0.55000000000000004">
      <c r="A4" s="18"/>
      <c r="B4" s="18"/>
      <c r="C4" s="57"/>
      <c r="D4" s="196" t="s">
        <v>19</v>
      </c>
      <c r="E4" s="197"/>
      <c r="F4" s="198"/>
      <c r="G4" s="197" t="s">
        <v>23</v>
      </c>
      <c r="H4" s="197"/>
      <c r="I4" s="198"/>
      <c r="J4" s="58"/>
      <c r="K4" s="58"/>
      <c r="L4" s="18"/>
      <c r="M4" s="18"/>
      <c r="N4" s="18"/>
      <c r="O4" s="18"/>
      <c r="P4" s="18"/>
    </row>
    <row r="5" spans="1:16" ht="19.25" customHeight="1" x14ac:dyDescent="0.55000000000000004">
      <c r="A5" s="18"/>
      <c r="B5" s="18"/>
      <c r="C5" s="19"/>
      <c r="D5" s="165">
        <f>算定基礎賃金集計表!F29</f>
        <v>3</v>
      </c>
      <c r="E5" s="150"/>
      <c r="F5" s="10" t="s">
        <v>0</v>
      </c>
      <c r="G5" s="150">
        <f>算定基礎賃金集計表!W29</f>
        <v>1</v>
      </c>
      <c r="H5" s="150"/>
      <c r="I5" s="10" t="s">
        <v>10</v>
      </c>
      <c r="J5" s="58"/>
      <c r="K5" s="58"/>
      <c r="L5" s="18"/>
      <c r="M5" s="18"/>
      <c r="N5" s="18"/>
      <c r="O5" s="18"/>
      <c r="P5" s="18"/>
    </row>
    <row r="6" spans="1:16" ht="19.25" customHeight="1" thickBot="1" x14ac:dyDescent="0.6">
      <c r="A6" s="18"/>
      <c r="B6" s="18"/>
      <c r="C6" s="19"/>
      <c r="D6" s="177" t="s">
        <v>20</v>
      </c>
      <c r="E6" s="152"/>
      <c r="F6" s="178"/>
      <c r="G6" s="152" t="s">
        <v>28</v>
      </c>
      <c r="H6" s="152"/>
      <c r="I6" s="178"/>
      <c r="J6" s="58"/>
      <c r="K6" s="58"/>
      <c r="L6" s="18"/>
      <c r="M6" s="18"/>
      <c r="N6" s="18"/>
      <c r="O6" s="18"/>
      <c r="P6" s="18"/>
    </row>
    <row r="7" spans="1:16" ht="19.25" customHeight="1" thickBot="1" x14ac:dyDescent="0.6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 ht="19.25" customHeight="1" x14ac:dyDescent="0.55000000000000004">
      <c r="A8" s="185"/>
      <c r="B8" s="186"/>
      <c r="C8" s="187"/>
      <c r="D8" s="191" t="s">
        <v>35</v>
      </c>
      <c r="E8" s="191"/>
      <c r="F8" s="191"/>
      <c r="G8" s="193" t="s">
        <v>29</v>
      </c>
      <c r="H8" s="193"/>
      <c r="I8" s="193"/>
      <c r="J8" s="193" t="s">
        <v>34</v>
      </c>
      <c r="K8" s="193"/>
      <c r="L8" s="194"/>
      <c r="M8" s="18"/>
      <c r="N8" s="18"/>
      <c r="O8" s="18"/>
      <c r="P8" s="18"/>
    </row>
    <row r="9" spans="1:16" ht="19.25" customHeight="1" thickBot="1" x14ac:dyDescent="0.6">
      <c r="A9" s="188"/>
      <c r="B9" s="189"/>
      <c r="C9" s="190"/>
      <c r="D9" s="192"/>
      <c r="E9" s="192"/>
      <c r="F9" s="192"/>
      <c r="G9" s="163"/>
      <c r="H9" s="163"/>
      <c r="I9" s="163"/>
      <c r="J9" s="163"/>
      <c r="K9" s="163"/>
      <c r="L9" s="195"/>
      <c r="M9" s="18"/>
      <c r="N9" s="18"/>
      <c r="O9" s="18"/>
      <c r="P9" s="18"/>
    </row>
    <row r="10" spans="1:16" ht="19.25" customHeight="1" x14ac:dyDescent="0.55000000000000004">
      <c r="A10" s="165" t="s">
        <v>24</v>
      </c>
      <c r="B10" s="150"/>
      <c r="C10" s="150"/>
      <c r="D10" s="59" t="s">
        <v>27</v>
      </c>
      <c r="E10" s="60"/>
      <c r="F10" s="60" t="s">
        <v>32</v>
      </c>
      <c r="G10" s="85"/>
      <c r="H10" s="173"/>
      <c r="I10" s="173"/>
      <c r="J10" s="173">
        <f>J11+J12</f>
        <v>25200</v>
      </c>
      <c r="K10" s="173"/>
      <c r="L10" s="62" t="s">
        <v>1</v>
      </c>
      <c r="M10" s="18" t="s">
        <v>69</v>
      </c>
      <c r="N10" s="18"/>
      <c r="O10" s="18"/>
      <c r="P10" s="18"/>
    </row>
    <row r="11" spans="1:16" ht="19.25" customHeight="1" x14ac:dyDescent="0.55000000000000004">
      <c r="A11" s="165" t="s">
        <v>25</v>
      </c>
      <c r="B11" s="150"/>
      <c r="C11" s="150"/>
      <c r="D11" s="8" t="s">
        <v>65</v>
      </c>
      <c r="E11" s="9">
        <f>算定基礎賃金集計表!W31</f>
        <v>3000</v>
      </c>
      <c r="F11" s="9" t="s">
        <v>32</v>
      </c>
      <c r="G11" s="83" t="s">
        <v>30</v>
      </c>
      <c r="H11" s="164">
        <v>3</v>
      </c>
      <c r="I11" s="164"/>
      <c r="J11" s="150">
        <f t="shared" ref="J11:J12" si="0">E11*H11</f>
        <v>9000</v>
      </c>
      <c r="K11" s="150"/>
      <c r="L11" s="10" t="s">
        <v>1</v>
      </c>
      <c r="M11" s="18" t="s">
        <v>67</v>
      </c>
      <c r="N11" s="18"/>
      <c r="O11" s="18"/>
      <c r="P11" s="18"/>
    </row>
    <row r="12" spans="1:16" ht="19.25" customHeight="1" x14ac:dyDescent="0.55000000000000004">
      <c r="A12" s="162" t="s">
        <v>26</v>
      </c>
      <c r="B12" s="163"/>
      <c r="C12" s="163"/>
      <c r="D12" s="8" t="s">
        <v>66</v>
      </c>
      <c r="E12" s="9">
        <f>算定基礎賃金集計表!W33</f>
        <v>1800</v>
      </c>
      <c r="F12" s="9" t="s">
        <v>32</v>
      </c>
      <c r="G12" s="83" t="s">
        <v>30</v>
      </c>
      <c r="H12" s="164">
        <v>9</v>
      </c>
      <c r="I12" s="164"/>
      <c r="J12" s="150">
        <f t="shared" si="0"/>
        <v>16200</v>
      </c>
      <c r="K12" s="150"/>
      <c r="L12" s="10" t="s">
        <v>1</v>
      </c>
      <c r="M12" s="18" t="s">
        <v>68</v>
      </c>
      <c r="N12" s="18"/>
      <c r="O12" s="18"/>
      <c r="P12" s="18"/>
    </row>
    <row r="13" spans="1:16" ht="19.25" customHeight="1" thickBot="1" x14ac:dyDescent="0.6">
      <c r="A13" s="177" t="s">
        <v>14</v>
      </c>
      <c r="B13" s="152"/>
      <c r="C13" s="152"/>
      <c r="D13" s="11" t="s">
        <v>33</v>
      </c>
      <c r="E13" s="13">
        <f>算定基礎賃金集計表!W35</f>
        <v>3000</v>
      </c>
      <c r="F13" s="13" t="s">
        <v>1</v>
      </c>
      <c r="G13" s="84" t="s">
        <v>30</v>
      </c>
      <c r="H13" s="152">
        <v>0.02</v>
      </c>
      <c r="I13" s="152"/>
      <c r="J13" s="152">
        <f>ROUNDDOWN(E13*H13,0)</f>
        <v>60</v>
      </c>
      <c r="K13" s="152"/>
      <c r="L13" s="15" t="s">
        <v>1</v>
      </c>
      <c r="M13" s="18"/>
      <c r="N13" s="18"/>
      <c r="O13" s="18"/>
      <c r="P13" s="18"/>
    </row>
    <row r="14" spans="1:16" ht="19.25" customHeight="1" x14ac:dyDescent="0.55000000000000004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16" ht="19.25" customHeight="1" thickBot="1" x14ac:dyDescent="0.6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ht="19.25" customHeight="1" x14ac:dyDescent="0.55000000000000004">
      <c r="A16" s="175"/>
      <c r="B16" s="173"/>
      <c r="C16" s="176"/>
      <c r="D16" s="179" t="s">
        <v>58</v>
      </c>
      <c r="E16" s="179"/>
      <c r="F16" s="179"/>
      <c r="G16" s="181" t="s">
        <v>29</v>
      </c>
      <c r="H16" s="181"/>
      <c r="I16" s="181"/>
      <c r="J16" s="179" t="s">
        <v>34</v>
      </c>
      <c r="K16" s="179"/>
      <c r="L16" s="183"/>
      <c r="M16" s="18"/>
      <c r="N16" s="18"/>
      <c r="O16" s="18"/>
      <c r="P16" s="18"/>
    </row>
    <row r="17" spans="1:16" ht="19.25" customHeight="1" thickBot="1" x14ac:dyDescent="0.6">
      <c r="A17" s="177"/>
      <c r="B17" s="152"/>
      <c r="C17" s="178"/>
      <c r="D17" s="180"/>
      <c r="E17" s="180"/>
      <c r="F17" s="180"/>
      <c r="G17" s="182"/>
      <c r="H17" s="182"/>
      <c r="I17" s="182"/>
      <c r="J17" s="180"/>
      <c r="K17" s="180"/>
      <c r="L17" s="184"/>
      <c r="M17" s="18"/>
      <c r="N17" s="18"/>
      <c r="O17" s="18"/>
      <c r="P17" s="18"/>
    </row>
    <row r="18" spans="1:16" ht="19.25" customHeight="1" x14ac:dyDescent="0.55000000000000004">
      <c r="A18" s="175" t="s">
        <v>24</v>
      </c>
      <c r="B18" s="173"/>
      <c r="C18" s="173"/>
      <c r="D18" s="59" t="s">
        <v>27</v>
      </c>
      <c r="E18" s="60"/>
      <c r="F18" s="60" t="s">
        <v>32</v>
      </c>
      <c r="G18" s="85"/>
      <c r="H18" s="173"/>
      <c r="I18" s="173"/>
      <c r="J18" s="173">
        <f>J19+J20</f>
        <v>0</v>
      </c>
      <c r="K18" s="173"/>
      <c r="L18" s="62" t="s">
        <v>1</v>
      </c>
      <c r="M18" s="18" t="s">
        <v>63</v>
      </c>
      <c r="N18" s="18"/>
      <c r="O18" s="18"/>
      <c r="P18" s="18"/>
    </row>
    <row r="19" spans="1:16" ht="19.25" customHeight="1" x14ac:dyDescent="0.55000000000000004">
      <c r="A19" s="165" t="s">
        <v>25</v>
      </c>
      <c r="B19" s="150"/>
      <c r="C19" s="150"/>
      <c r="D19" s="8" t="s">
        <v>65</v>
      </c>
      <c r="E19" s="9">
        <f>算定基礎賃金集計表!W39</f>
        <v>0</v>
      </c>
      <c r="F19" s="9" t="s">
        <v>32</v>
      </c>
      <c r="G19" s="83" t="s">
        <v>30</v>
      </c>
      <c r="H19" s="164">
        <v>3</v>
      </c>
      <c r="I19" s="164"/>
      <c r="J19" s="150">
        <f t="shared" ref="J19:J20" si="1">E19*H19</f>
        <v>0</v>
      </c>
      <c r="K19" s="150"/>
      <c r="L19" s="10" t="s">
        <v>1</v>
      </c>
      <c r="M19" s="18"/>
      <c r="N19" s="18"/>
      <c r="O19" s="18"/>
      <c r="P19" s="18"/>
    </row>
    <row r="20" spans="1:16" ht="19.25" customHeight="1" thickBot="1" x14ac:dyDescent="0.6">
      <c r="A20" s="153" t="s">
        <v>26</v>
      </c>
      <c r="B20" s="154"/>
      <c r="C20" s="154"/>
      <c r="D20" s="11" t="s">
        <v>66</v>
      </c>
      <c r="E20" s="13">
        <f>算定基礎賃金集計表!W41</f>
        <v>0</v>
      </c>
      <c r="F20" s="13" t="s">
        <v>32</v>
      </c>
      <c r="G20" s="86" t="s">
        <v>30</v>
      </c>
      <c r="H20" s="151">
        <v>9</v>
      </c>
      <c r="I20" s="151"/>
      <c r="J20" s="152">
        <f t="shared" si="1"/>
        <v>0</v>
      </c>
      <c r="K20" s="152"/>
      <c r="L20" s="15" t="s">
        <v>1</v>
      </c>
      <c r="M20" s="18"/>
      <c r="N20" s="18"/>
      <c r="O20" s="18"/>
      <c r="P20" s="18"/>
    </row>
    <row r="21" spans="1:16" ht="19.25" customHeight="1" x14ac:dyDescent="0.55000000000000004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</row>
    <row r="22" spans="1:16" ht="19.25" customHeight="1" thickBot="1" x14ac:dyDescent="0.6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1:16" ht="19.25" customHeight="1" x14ac:dyDescent="0.55000000000000004">
      <c r="A23" s="166" t="s">
        <v>37</v>
      </c>
      <c r="B23" s="64" t="s">
        <v>36</v>
      </c>
      <c r="C23" s="65"/>
      <c r="D23" s="65"/>
      <c r="E23" s="66"/>
      <c r="F23" s="169">
        <v>35496</v>
      </c>
      <c r="G23" s="170"/>
      <c r="H23" s="67" t="s">
        <v>1</v>
      </c>
      <c r="I23" s="60" t="s">
        <v>41</v>
      </c>
      <c r="J23" s="62"/>
      <c r="K23" s="18"/>
      <c r="L23" s="18"/>
      <c r="M23" s="18"/>
      <c r="N23" s="18"/>
      <c r="O23" s="18"/>
      <c r="P23" s="18"/>
    </row>
    <row r="24" spans="1:16" ht="19.25" customHeight="1" x14ac:dyDescent="0.55000000000000004">
      <c r="A24" s="167"/>
      <c r="B24" s="16" t="s">
        <v>38</v>
      </c>
      <c r="C24" s="17"/>
      <c r="D24" s="68">
        <f>IF(F23-J10&gt;0,F23-J10,0)</f>
        <v>10296</v>
      </c>
      <c r="E24" s="69" t="s">
        <v>1</v>
      </c>
      <c r="F24" s="70" t="s">
        <v>40</v>
      </c>
      <c r="G24" s="68">
        <f>IF(J10-F23&gt;0,J10-F23,0)</f>
        <v>0</v>
      </c>
      <c r="H24" s="69" t="s">
        <v>1</v>
      </c>
      <c r="I24" s="17">
        <v>1</v>
      </c>
      <c r="J24" s="71"/>
      <c r="K24" s="18"/>
      <c r="L24" s="18"/>
      <c r="M24" s="18"/>
      <c r="N24" s="18"/>
      <c r="O24" s="18"/>
      <c r="P24" s="18"/>
    </row>
    <row r="25" spans="1:16" ht="19.25" customHeight="1" thickBot="1" x14ac:dyDescent="0.6">
      <c r="A25" s="168"/>
      <c r="B25" s="14" t="s">
        <v>39</v>
      </c>
      <c r="C25" s="13"/>
      <c r="D25" s="13"/>
      <c r="E25" s="12"/>
      <c r="F25" s="14"/>
      <c r="G25" s="13"/>
      <c r="H25" s="12"/>
      <c r="I25" s="13"/>
      <c r="J25" s="15"/>
      <c r="K25" s="18"/>
      <c r="L25" s="18"/>
      <c r="M25" s="18"/>
      <c r="N25" s="18"/>
      <c r="O25" s="18"/>
      <c r="P25" s="18"/>
    </row>
    <row r="26" spans="1:16" ht="19.25" customHeight="1" x14ac:dyDescent="0.55000000000000004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ht="19.25" customHeight="1" thickBot="1" x14ac:dyDescent="0.6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 ht="19.25" customHeight="1" x14ac:dyDescent="0.55000000000000004">
      <c r="A28" s="166" t="s">
        <v>42</v>
      </c>
      <c r="B28" s="171" t="s">
        <v>43</v>
      </c>
      <c r="C28" s="173" t="s">
        <v>47</v>
      </c>
      <c r="D28" s="173"/>
      <c r="E28" s="174" t="s">
        <v>46</v>
      </c>
      <c r="F28" s="156"/>
      <c r="G28" s="173" t="s">
        <v>40</v>
      </c>
      <c r="H28" s="173"/>
      <c r="I28" s="155" t="s">
        <v>48</v>
      </c>
      <c r="J28" s="156"/>
      <c r="K28" s="157" t="s">
        <v>49</v>
      </c>
      <c r="L28" s="157"/>
      <c r="M28" s="158" t="s">
        <v>14</v>
      </c>
      <c r="N28" s="159"/>
      <c r="O28" s="160" t="s">
        <v>60</v>
      </c>
      <c r="P28" s="161"/>
    </row>
    <row r="29" spans="1:16" ht="19.25" customHeight="1" x14ac:dyDescent="0.55000000000000004">
      <c r="A29" s="167"/>
      <c r="B29" s="172"/>
      <c r="C29" s="57">
        <f>J10</f>
        <v>25200</v>
      </c>
      <c r="D29" s="57" t="s">
        <v>1</v>
      </c>
      <c r="E29" s="72">
        <f>D24</f>
        <v>10296</v>
      </c>
      <c r="F29" s="73" t="s">
        <v>1</v>
      </c>
      <c r="G29" s="74">
        <f>G24</f>
        <v>0</v>
      </c>
      <c r="H29" s="75" t="s">
        <v>1</v>
      </c>
      <c r="I29" s="76">
        <f>C29-E29+G29</f>
        <v>14904</v>
      </c>
      <c r="J29" s="73" t="s">
        <v>1</v>
      </c>
      <c r="K29" s="75">
        <v>0</v>
      </c>
      <c r="L29" s="75" t="s">
        <v>1</v>
      </c>
      <c r="M29" s="76">
        <f>J13</f>
        <v>60</v>
      </c>
      <c r="N29" s="73" t="s">
        <v>1</v>
      </c>
      <c r="O29" s="75">
        <f>I29-K29+M29</f>
        <v>14964</v>
      </c>
      <c r="P29" s="77" t="s">
        <v>1</v>
      </c>
    </row>
    <row r="30" spans="1:16" ht="19.25" customHeight="1" x14ac:dyDescent="0.55000000000000004">
      <c r="A30" s="167"/>
      <c r="B30" s="78" t="s">
        <v>44</v>
      </c>
      <c r="C30" s="79">
        <v>0</v>
      </c>
      <c r="D30" s="80" t="s">
        <v>1</v>
      </c>
      <c r="E30" s="19">
        <v>0</v>
      </c>
      <c r="F30" s="19" t="s">
        <v>1</v>
      </c>
      <c r="G30" s="19">
        <v>0</v>
      </c>
      <c r="H30" s="19" t="s">
        <v>1</v>
      </c>
      <c r="I30" s="9"/>
      <c r="J30" s="9"/>
      <c r="K30" s="9"/>
      <c r="L30" s="9"/>
      <c r="M30" s="9"/>
      <c r="N30" s="9"/>
      <c r="O30" s="9"/>
      <c r="P30" s="10"/>
    </row>
    <row r="31" spans="1:16" ht="19.25" customHeight="1" thickBot="1" x14ac:dyDescent="0.6">
      <c r="A31" s="168"/>
      <c r="B31" s="81" t="s">
        <v>45</v>
      </c>
      <c r="C31" s="13">
        <v>0</v>
      </c>
      <c r="D31" s="13" t="s">
        <v>1</v>
      </c>
      <c r="E31" s="13">
        <v>0</v>
      </c>
      <c r="F31" s="13" t="s">
        <v>1</v>
      </c>
      <c r="G31" s="13">
        <v>0</v>
      </c>
      <c r="H31" s="13" t="s">
        <v>1</v>
      </c>
      <c r="I31" s="13"/>
      <c r="J31" s="13"/>
      <c r="K31" s="13"/>
      <c r="L31" s="13"/>
      <c r="M31" s="13"/>
      <c r="N31" s="13"/>
      <c r="O31" s="13"/>
      <c r="P31" s="15"/>
    </row>
  </sheetData>
  <sheetProtection sheet="1" objects="1" scenarios="1"/>
  <mergeCells count="46">
    <mergeCell ref="D4:F4"/>
    <mergeCell ref="G4:I4"/>
    <mergeCell ref="D5:E5"/>
    <mergeCell ref="G5:H5"/>
    <mergeCell ref="D6:F6"/>
    <mergeCell ref="G6:I6"/>
    <mergeCell ref="A11:C11"/>
    <mergeCell ref="A13:C13"/>
    <mergeCell ref="H13:I13"/>
    <mergeCell ref="J13:K13"/>
    <mergeCell ref="A8:C9"/>
    <mergeCell ref="D8:F9"/>
    <mergeCell ref="G8:I9"/>
    <mergeCell ref="J8:L9"/>
    <mergeCell ref="A10:C10"/>
    <mergeCell ref="H10:I10"/>
    <mergeCell ref="J10:K10"/>
    <mergeCell ref="A16:C17"/>
    <mergeCell ref="D16:F17"/>
    <mergeCell ref="G16:I17"/>
    <mergeCell ref="J16:L17"/>
    <mergeCell ref="A18:C18"/>
    <mergeCell ref="H18:I18"/>
    <mergeCell ref="J18:K18"/>
    <mergeCell ref="M28:N28"/>
    <mergeCell ref="O28:P28"/>
    <mergeCell ref="A12:C12"/>
    <mergeCell ref="H11:I11"/>
    <mergeCell ref="H12:I12"/>
    <mergeCell ref="J11:K11"/>
    <mergeCell ref="J12:K12"/>
    <mergeCell ref="H19:I19"/>
    <mergeCell ref="A19:C19"/>
    <mergeCell ref="A23:A25"/>
    <mergeCell ref="F23:G23"/>
    <mergeCell ref="A28:A31"/>
    <mergeCell ref="B28:B29"/>
    <mergeCell ref="C28:D28"/>
    <mergeCell ref="E28:F28"/>
    <mergeCell ref="G28:H28"/>
    <mergeCell ref="J19:K19"/>
    <mergeCell ref="H20:I20"/>
    <mergeCell ref="J20:K20"/>
    <mergeCell ref="A20:C20"/>
    <mergeCell ref="I28:J28"/>
    <mergeCell ref="K28:L28"/>
  </mergeCells>
  <phoneticPr fontId="1"/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4B2F9-B6A7-4CC3-BA6F-11A52F185ED5}">
  <dimension ref="A1:P31"/>
  <sheetViews>
    <sheetView view="pageLayout" topLeftCell="A17" zoomScaleNormal="100" workbookViewId="0">
      <selection activeCell="K14" sqref="K14"/>
    </sheetView>
  </sheetViews>
  <sheetFormatPr defaultColWidth="5.4140625" defaultRowHeight="19.25" customHeight="1" x14ac:dyDescent="0.55000000000000004"/>
  <cols>
    <col min="3" max="3" width="5.5" customWidth="1"/>
    <col min="4" max="4" width="6.75" customWidth="1"/>
  </cols>
  <sheetData>
    <row r="1" spans="1:16" ht="19.25" customHeight="1" x14ac:dyDescent="0.5500000000000000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19.25" customHeight="1" x14ac:dyDescent="0.55000000000000004">
      <c r="A2" s="82" t="str">
        <f>IF(算定基礎賃金集計表!Q24-算定基礎賃金集計表!AC24=0,"⑩と⑫の金額が一致します。この申告書（労災・雇用保険算定基礎額が同じ場合）をお使い下さい。","⑩と⑫の金額が一致しません。この申告書（労災・雇用保険算定基礎額が同じ場合）は使えません。")</f>
        <v>⑩と⑫の金額が一致しません。この申告書（労災・雇用保険算定基礎額が同じ場合）は使えません。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9.25" customHeight="1" thickBot="1" x14ac:dyDescent="0.6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19.25" customHeight="1" x14ac:dyDescent="0.55000000000000004">
      <c r="A4" s="18"/>
      <c r="B4" s="18"/>
      <c r="C4" s="57"/>
      <c r="D4" s="196" t="s">
        <v>19</v>
      </c>
      <c r="E4" s="197"/>
      <c r="F4" s="198"/>
      <c r="G4" s="197" t="s">
        <v>23</v>
      </c>
      <c r="H4" s="197"/>
      <c r="I4" s="198"/>
      <c r="J4" s="58"/>
      <c r="K4" s="58"/>
      <c r="L4" s="18"/>
      <c r="M4" s="18"/>
      <c r="N4" s="18"/>
      <c r="O4" s="18"/>
      <c r="P4" s="18"/>
    </row>
    <row r="5" spans="1:16" ht="19.25" customHeight="1" x14ac:dyDescent="0.55000000000000004">
      <c r="A5" s="18"/>
      <c r="B5" s="18"/>
      <c r="C5" s="19"/>
      <c r="D5" s="165">
        <f>算定基礎賃金集計表!F29</f>
        <v>3</v>
      </c>
      <c r="E5" s="150"/>
      <c r="F5" s="10" t="s">
        <v>0</v>
      </c>
      <c r="G5" s="150">
        <f>算定基礎賃金集計表!W29</f>
        <v>1</v>
      </c>
      <c r="H5" s="150"/>
      <c r="I5" s="10" t="s">
        <v>10</v>
      </c>
      <c r="J5" s="58"/>
      <c r="K5" s="58"/>
      <c r="L5" s="18"/>
      <c r="M5" s="18"/>
      <c r="N5" s="18"/>
      <c r="O5" s="18"/>
      <c r="P5" s="18"/>
    </row>
    <row r="6" spans="1:16" ht="19.25" customHeight="1" thickBot="1" x14ac:dyDescent="0.6">
      <c r="A6" s="18"/>
      <c r="B6" s="18"/>
      <c r="C6" s="19"/>
      <c r="D6" s="177" t="s">
        <v>20</v>
      </c>
      <c r="E6" s="152"/>
      <c r="F6" s="178"/>
      <c r="G6" s="152" t="s">
        <v>28</v>
      </c>
      <c r="H6" s="152"/>
      <c r="I6" s="178"/>
      <c r="J6" s="58"/>
      <c r="K6" s="58"/>
      <c r="L6" s="18"/>
      <c r="M6" s="18"/>
      <c r="N6" s="18"/>
      <c r="O6" s="18"/>
      <c r="P6" s="18"/>
    </row>
    <row r="7" spans="1:16" ht="19.25" customHeight="1" thickBot="1" x14ac:dyDescent="0.6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 ht="19.25" customHeight="1" x14ac:dyDescent="0.55000000000000004">
      <c r="A8" s="185"/>
      <c r="B8" s="186"/>
      <c r="C8" s="187"/>
      <c r="D8" s="191" t="s">
        <v>35</v>
      </c>
      <c r="E8" s="191"/>
      <c r="F8" s="191"/>
      <c r="G8" s="193" t="s">
        <v>29</v>
      </c>
      <c r="H8" s="193"/>
      <c r="I8" s="193"/>
      <c r="J8" s="193" t="s">
        <v>34</v>
      </c>
      <c r="K8" s="193"/>
      <c r="L8" s="194"/>
      <c r="M8" s="18"/>
      <c r="N8" s="18"/>
      <c r="O8" s="18"/>
      <c r="P8" s="18"/>
    </row>
    <row r="9" spans="1:16" ht="19.25" customHeight="1" thickBot="1" x14ac:dyDescent="0.6">
      <c r="A9" s="188"/>
      <c r="B9" s="189"/>
      <c r="C9" s="190"/>
      <c r="D9" s="192"/>
      <c r="E9" s="192"/>
      <c r="F9" s="192"/>
      <c r="G9" s="163"/>
      <c r="H9" s="163"/>
      <c r="I9" s="163"/>
      <c r="J9" s="163"/>
      <c r="K9" s="163"/>
      <c r="L9" s="195"/>
      <c r="M9" s="18"/>
      <c r="N9" s="18"/>
      <c r="O9" s="18"/>
      <c r="P9" s="18"/>
    </row>
    <row r="10" spans="1:16" ht="19.25" customHeight="1" x14ac:dyDescent="0.55000000000000004">
      <c r="A10" s="165" t="s">
        <v>24</v>
      </c>
      <c r="B10" s="150"/>
      <c r="C10" s="150"/>
      <c r="D10" s="59" t="s">
        <v>27</v>
      </c>
      <c r="E10" s="60">
        <f>算定基礎賃金集計表!W31</f>
        <v>3000</v>
      </c>
      <c r="F10" s="60" t="s">
        <v>32</v>
      </c>
      <c r="G10" s="61" t="s">
        <v>30</v>
      </c>
      <c r="H10" s="173">
        <v>12</v>
      </c>
      <c r="I10" s="159"/>
      <c r="J10" s="173">
        <f>E10*H10</f>
        <v>36000</v>
      </c>
      <c r="K10" s="173"/>
      <c r="L10" s="62" t="s">
        <v>1</v>
      </c>
      <c r="M10" s="18"/>
      <c r="N10" s="18"/>
      <c r="O10" s="18"/>
      <c r="P10" s="18"/>
    </row>
    <row r="11" spans="1:16" ht="19.25" customHeight="1" x14ac:dyDescent="0.55000000000000004">
      <c r="A11" s="165" t="s">
        <v>64</v>
      </c>
      <c r="B11" s="150"/>
      <c r="C11" s="150"/>
      <c r="D11" s="167" t="s">
        <v>31</v>
      </c>
      <c r="E11" s="164"/>
      <c r="F11" s="164"/>
      <c r="G11" s="164"/>
      <c r="H11" s="164"/>
      <c r="I11" s="164"/>
      <c r="J11" s="164"/>
      <c r="K11" s="164"/>
      <c r="L11" s="201"/>
      <c r="M11" s="18"/>
      <c r="N11" s="18"/>
      <c r="O11" s="18"/>
      <c r="P11" s="18"/>
    </row>
    <row r="12" spans="1:16" ht="19.25" customHeight="1" x14ac:dyDescent="0.55000000000000004">
      <c r="A12" s="162" t="s">
        <v>26</v>
      </c>
      <c r="B12" s="163"/>
      <c r="C12" s="195"/>
      <c r="D12" s="167"/>
      <c r="E12" s="164"/>
      <c r="F12" s="164"/>
      <c r="G12" s="164"/>
      <c r="H12" s="164"/>
      <c r="I12" s="164"/>
      <c r="J12" s="164"/>
      <c r="K12" s="164"/>
      <c r="L12" s="201"/>
      <c r="M12" s="18"/>
      <c r="N12" s="18"/>
      <c r="O12" s="18"/>
      <c r="P12" s="18"/>
    </row>
    <row r="13" spans="1:16" ht="19.25" customHeight="1" thickBot="1" x14ac:dyDescent="0.6">
      <c r="A13" s="177" t="s">
        <v>14</v>
      </c>
      <c r="B13" s="152"/>
      <c r="C13" s="152"/>
      <c r="D13" s="11" t="s">
        <v>33</v>
      </c>
      <c r="E13" s="13">
        <f>E10</f>
        <v>3000</v>
      </c>
      <c r="F13" s="13" t="s">
        <v>1</v>
      </c>
      <c r="G13" s="63" t="s">
        <v>30</v>
      </c>
      <c r="H13" s="152">
        <v>0.02</v>
      </c>
      <c r="I13" s="203"/>
      <c r="J13" s="152">
        <f>ROUNDDOWN(E13*H13,0)</f>
        <v>60</v>
      </c>
      <c r="K13" s="152"/>
      <c r="L13" s="15" t="s">
        <v>1</v>
      </c>
      <c r="M13" s="18"/>
      <c r="N13" s="18"/>
      <c r="O13" s="18"/>
      <c r="P13" s="18"/>
    </row>
    <row r="14" spans="1:16" ht="19.25" customHeight="1" x14ac:dyDescent="0.55000000000000004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16" ht="19.25" customHeight="1" thickBot="1" x14ac:dyDescent="0.6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ht="19.25" customHeight="1" x14ac:dyDescent="0.55000000000000004">
      <c r="A16" s="175"/>
      <c r="B16" s="173"/>
      <c r="C16" s="176"/>
      <c r="D16" s="179" t="s">
        <v>58</v>
      </c>
      <c r="E16" s="179"/>
      <c r="F16" s="179"/>
      <c r="G16" s="181" t="s">
        <v>29</v>
      </c>
      <c r="H16" s="181"/>
      <c r="I16" s="181"/>
      <c r="J16" s="179" t="s">
        <v>34</v>
      </c>
      <c r="K16" s="179"/>
      <c r="L16" s="183"/>
      <c r="M16" s="18"/>
      <c r="N16" s="18"/>
      <c r="O16" s="18"/>
      <c r="P16" s="18"/>
    </row>
    <row r="17" spans="1:16" ht="19.25" customHeight="1" thickBot="1" x14ac:dyDescent="0.6">
      <c r="A17" s="177"/>
      <c r="B17" s="152"/>
      <c r="C17" s="178"/>
      <c r="D17" s="180"/>
      <c r="E17" s="180"/>
      <c r="F17" s="180"/>
      <c r="G17" s="182"/>
      <c r="H17" s="182"/>
      <c r="I17" s="182"/>
      <c r="J17" s="180"/>
      <c r="K17" s="180"/>
      <c r="L17" s="184"/>
      <c r="M17" s="18"/>
      <c r="N17" s="18"/>
      <c r="O17" s="18"/>
      <c r="P17" s="18"/>
    </row>
    <row r="18" spans="1:16" ht="19.25" customHeight="1" x14ac:dyDescent="0.55000000000000004">
      <c r="A18" s="165" t="s">
        <v>24</v>
      </c>
      <c r="B18" s="150"/>
      <c r="C18" s="150"/>
      <c r="D18" s="59" t="s">
        <v>27</v>
      </c>
      <c r="E18" s="60">
        <f>E10</f>
        <v>3000</v>
      </c>
      <c r="F18" s="60" t="s">
        <v>32</v>
      </c>
      <c r="G18" s="61" t="s">
        <v>30</v>
      </c>
      <c r="H18" s="173">
        <v>12</v>
      </c>
      <c r="I18" s="159"/>
      <c r="J18" s="200">
        <f>E18*H18</f>
        <v>36000</v>
      </c>
      <c r="K18" s="200"/>
      <c r="L18" s="62" t="s">
        <v>1</v>
      </c>
      <c r="M18" s="18" t="s">
        <v>63</v>
      </c>
      <c r="N18" s="18"/>
      <c r="O18" s="18"/>
      <c r="P18" s="18"/>
    </row>
    <row r="19" spans="1:16" ht="19.25" customHeight="1" x14ac:dyDescent="0.55000000000000004">
      <c r="A19" s="165" t="s">
        <v>25</v>
      </c>
      <c r="B19" s="150"/>
      <c r="C19" s="150"/>
      <c r="D19" s="167" t="s">
        <v>31</v>
      </c>
      <c r="E19" s="164"/>
      <c r="F19" s="164"/>
      <c r="G19" s="164"/>
      <c r="H19" s="164"/>
      <c r="I19" s="164"/>
      <c r="J19" s="164"/>
      <c r="K19" s="164"/>
      <c r="L19" s="201"/>
      <c r="M19" s="18"/>
      <c r="N19" s="18"/>
      <c r="O19" s="18"/>
      <c r="P19" s="18"/>
    </row>
    <row r="20" spans="1:16" ht="19.25" customHeight="1" thickBot="1" x14ac:dyDescent="0.6">
      <c r="A20" s="153" t="s">
        <v>26</v>
      </c>
      <c r="B20" s="154"/>
      <c r="C20" s="199"/>
      <c r="D20" s="168"/>
      <c r="E20" s="151"/>
      <c r="F20" s="151"/>
      <c r="G20" s="151"/>
      <c r="H20" s="151"/>
      <c r="I20" s="151"/>
      <c r="J20" s="151"/>
      <c r="K20" s="151"/>
      <c r="L20" s="202"/>
      <c r="M20" s="18"/>
      <c r="N20" s="18"/>
      <c r="O20" s="18"/>
      <c r="P20" s="18"/>
    </row>
    <row r="21" spans="1:16" ht="19.25" customHeight="1" x14ac:dyDescent="0.55000000000000004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</row>
    <row r="22" spans="1:16" ht="19.25" customHeight="1" thickBot="1" x14ac:dyDescent="0.6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1:16" ht="19.25" customHeight="1" x14ac:dyDescent="0.55000000000000004">
      <c r="A23" s="166" t="s">
        <v>37</v>
      </c>
      <c r="B23" s="64" t="s">
        <v>36</v>
      </c>
      <c r="C23" s="65"/>
      <c r="D23" s="65"/>
      <c r="E23" s="66"/>
      <c r="F23" s="169">
        <v>35496</v>
      </c>
      <c r="G23" s="170"/>
      <c r="H23" s="67" t="s">
        <v>1</v>
      </c>
      <c r="I23" s="60" t="s">
        <v>41</v>
      </c>
      <c r="J23" s="62"/>
      <c r="K23" s="18"/>
      <c r="L23" s="18"/>
      <c r="M23" s="18"/>
      <c r="N23" s="18"/>
      <c r="O23" s="18"/>
      <c r="P23" s="18"/>
    </row>
    <row r="24" spans="1:16" ht="19.25" customHeight="1" x14ac:dyDescent="0.55000000000000004">
      <c r="A24" s="167"/>
      <c r="B24" s="16" t="s">
        <v>38</v>
      </c>
      <c r="C24" s="17"/>
      <c r="D24" s="68">
        <f>IF(F23-J10&gt;0,F23-J10,0)</f>
        <v>0</v>
      </c>
      <c r="E24" s="69" t="s">
        <v>1</v>
      </c>
      <c r="F24" s="70" t="s">
        <v>40</v>
      </c>
      <c r="G24" s="68">
        <f>IF(J10-F23&gt;0,J10-F23,0)</f>
        <v>504</v>
      </c>
      <c r="H24" s="69" t="s">
        <v>1</v>
      </c>
      <c r="I24" s="17">
        <v>1</v>
      </c>
      <c r="J24" s="71"/>
      <c r="K24" s="18"/>
      <c r="L24" s="18"/>
      <c r="M24" s="18"/>
      <c r="N24" s="18"/>
      <c r="O24" s="18"/>
      <c r="P24" s="18"/>
    </row>
    <row r="25" spans="1:16" ht="19.25" customHeight="1" thickBot="1" x14ac:dyDescent="0.6">
      <c r="A25" s="168"/>
      <c r="B25" s="14" t="s">
        <v>39</v>
      </c>
      <c r="C25" s="13"/>
      <c r="D25" s="13"/>
      <c r="E25" s="12"/>
      <c r="F25" s="14"/>
      <c r="G25" s="13"/>
      <c r="H25" s="12"/>
      <c r="I25" s="13"/>
      <c r="J25" s="15"/>
      <c r="K25" s="18"/>
      <c r="L25" s="18"/>
      <c r="M25" s="18"/>
      <c r="N25" s="18"/>
      <c r="O25" s="18"/>
      <c r="P25" s="18"/>
    </row>
    <row r="26" spans="1:16" ht="19.25" customHeight="1" x14ac:dyDescent="0.55000000000000004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ht="19.25" customHeight="1" thickBot="1" x14ac:dyDescent="0.6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 ht="19.25" customHeight="1" x14ac:dyDescent="0.55000000000000004">
      <c r="A28" s="166" t="s">
        <v>42</v>
      </c>
      <c r="B28" s="171" t="s">
        <v>43</v>
      </c>
      <c r="C28" s="173" t="s">
        <v>47</v>
      </c>
      <c r="D28" s="173"/>
      <c r="E28" s="174" t="s">
        <v>46</v>
      </c>
      <c r="F28" s="156"/>
      <c r="G28" s="173" t="s">
        <v>40</v>
      </c>
      <c r="H28" s="173"/>
      <c r="I28" s="155" t="s">
        <v>48</v>
      </c>
      <c r="J28" s="156"/>
      <c r="K28" s="157" t="s">
        <v>49</v>
      </c>
      <c r="L28" s="157"/>
      <c r="M28" s="158" t="s">
        <v>14</v>
      </c>
      <c r="N28" s="159"/>
      <c r="O28" s="160" t="s">
        <v>60</v>
      </c>
      <c r="P28" s="161"/>
    </row>
    <row r="29" spans="1:16" ht="19.25" customHeight="1" x14ac:dyDescent="0.55000000000000004">
      <c r="A29" s="167"/>
      <c r="B29" s="172"/>
      <c r="C29" s="57">
        <f>J10</f>
        <v>36000</v>
      </c>
      <c r="D29" s="57" t="s">
        <v>1</v>
      </c>
      <c r="E29" s="72">
        <f>D24</f>
        <v>0</v>
      </c>
      <c r="F29" s="73" t="s">
        <v>1</v>
      </c>
      <c r="G29" s="74">
        <f>G24</f>
        <v>504</v>
      </c>
      <c r="H29" s="75" t="s">
        <v>1</v>
      </c>
      <c r="I29" s="76">
        <f>C29-E29+G29</f>
        <v>36504</v>
      </c>
      <c r="J29" s="73" t="s">
        <v>1</v>
      </c>
      <c r="K29" s="75">
        <v>0</v>
      </c>
      <c r="L29" s="75" t="s">
        <v>1</v>
      </c>
      <c r="M29" s="76">
        <f>J13</f>
        <v>60</v>
      </c>
      <c r="N29" s="73" t="s">
        <v>1</v>
      </c>
      <c r="O29" s="75">
        <f>I29-K29+M29</f>
        <v>36564</v>
      </c>
      <c r="P29" s="77" t="s">
        <v>1</v>
      </c>
    </row>
    <row r="30" spans="1:16" ht="19.25" customHeight="1" x14ac:dyDescent="0.55000000000000004">
      <c r="A30" s="167"/>
      <c r="B30" s="78" t="s">
        <v>44</v>
      </c>
      <c r="C30" s="79">
        <v>0</v>
      </c>
      <c r="D30" s="80" t="s">
        <v>1</v>
      </c>
      <c r="E30" s="19">
        <v>0</v>
      </c>
      <c r="F30" s="19" t="s">
        <v>1</v>
      </c>
      <c r="G30" s="19">
        <v>0</v>
      </c>
      <c r="H30" s="19" t="s">
        <v>1</v>
      </c>
      <c r="I30" s="9"/>
      <c r="J30" s="9"/>
      <c r="K30" s="9"/>
      <c r="L30" s="9"/>
      <c r="M30" s="9"/>
      <c r="N30" s="9"/>
      <c r="O30" s="9"/>
      <c r="P30" s="10"/>
    </row>
    <row r="31" spans="1:16" ht="19.25" customHeight="1" thickBot="1" x14ac:dyDescent="0.6">
      <c r="A31" s="168"/>
      <c r="B31" s="81" t="s">
        <v>45</v>
      </c>
      <c r="C31" s="13">
        <v>0</v>
      </c>
      <c r="D31" s="13" t="s">
        <v>1</v>
      </c>
      <c r="E31" s="13">
        <v>0</v>
      </c>
      <c r="F31" s="13" t="s">
        <v>1</v>
      </c>
      <c r="G31" s="13">
        <v>0</v>
      </c>
      <c r="H31" s="13" t="s">
        <v>1</v>
      </c>
      <c r="I31" s="13"/>
      <c r="J31" s="13"/>
      <c r="K31" s="13"/>
      <c r="L31" s="13"/>
      <c r="M31" s="13"/>
      <c r="N31" s="13"/>
      <c r="O31" s="13"/>
      <c r="P31" s="15"/>
    </row>
  </sheetData>
  <sheetProtection sheet="1" objects="1" scenarios="1"/>
  <mergeCells count="40">
    <mergeCell ref="J8:L9"/>
    <mergeCell ref="G16:I17"/>
    <mergeCell ref="J16:L17"/>
    <mergeCell ref="H18:I18"/>
    <mergeCell ref="D19:L20"/>
    <mergeCell ref="D11:L12"/>
    <mergeCell ref="J10:K10"/>
    <mergeCell ref="J13:K13"/>
    <mergeCell ref="H10:I10"/>
    <mergeCell ref="H13:I13"/>
    <mergeCell ref="O28:P28"/>
    <mergeCell ref="A16:C17"/>
    <mergeCell ref="B28:B29"/>
    <mergeCell ref="A28:A31"/>
    <mergeCell ref="A23:A25"/>
    <mergeCell ref="D16:F17"/>
    <mergeCell ref="A18:C18"/>
    <mergeCell ref="F23:G23"/>
    <mergeCell ref="J18:K18"/>
    <mergeCell ref="C28:D28"/>
    <mergeCell ref="E28:F28"/>
    <mergeCell ref="G28:H28"/>
    <mergeCell ref="I28:J28"/>
    <mergeCell ref="K28:L28"/>
    <mergeCell ref="M28:N28"/>
    <mergeCell ref="A19:C19"/>
    <mergeCell ref="A12:C12"/>
    <mergeCell ref="A20:C20"/>
    <mergeCell ref="D4:F4"/>
    <mergeCell ref="G4:I4"/>
    <mergeCell ref="D5:E5"/>
    <mergeCell ref="D6:F6"/>
    <mergeCell ref="D8:F9"/>
    <mergeCell ref="G8:I9"/>
    <mergeCell ref="A8:C9"/>
    <mergeCell ref="A10:C10"/>
    <mergeCell ref="A11:C11"/>
    <mergeCell ref="A13:C13"/>
    <mergeCell ref="G6:I6"/>
    <mergeCell ref="G5:H5"/>
  </mergeCells>
  <phoneticPr fontId="1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算定基礎賃金集計表</vt:lpstr>
      <vt:lpstr>申告書（一致しない場合）</vt:lpstr>
      <vt:lpstr>申告書（同じ場合）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正人</dc:creator>
  <cp:lastModifiedBy>user</cp:lastModifiedBy>
  <cp:lastPrinted>2021-06-07T04:25:57Z</cp:lastPrinted>
  <dcterms:created xsi:type="dcterms:W3CDTF">2020-06-22T02:33:03Z</dcterms:created>
  <dcterms:modified xsi:type="dcterms:W3CDTF">2022-07-11T02:52:45Z</dcterms:modified>
</cp:coreProperties>
</file>